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440" windowHeight="11580" tabRatio="742" activeTab="15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P6" sheetId="6" r:id="rId6"/>
    <sheet name="P7" sheetId="7" r:id="rId7"/>
    <sheet name="P8" sheetId="8" r:id="rId8"/>
    <sheet name="P9" sheetId="9" r:id="rId9"/>
    <sheet name="P10" sheetId="10" r:id="rId10"/>
    <sheet name="P11" sheetId="11" r:id="rId11"/>
    <sheet name="P12" sheetId="12" r:id="rId12"/>
    <sheet name="P13" sheetId="13" r:id="rId13"/>
    <sheet name="P14" sheetId="14" r:id="rId14"/>
    <sheet name="P15" sheetId="15" r:id="rId15"/>
    <sheet name="SUMAR 1-15" sheetId="16" r:id="rId16"/>
  </sheets>
  <definedNames>
    <definedName name="_xlnm._FilterDatabase" localSheetId="15" hidden="1">'SUMAR 1-15'!$A$4:$A$350</definedName>
  </definedNames>
  <calcPr fullCalcOnLoad="1"/>
</workbook>
</file>

<file path=xl/comments13.xml><?xml version="1.0" encoding="utf-8"?>
<comments xmlns="http://schemas.openxmlformats.org/spreadsheetml/2006/main">
  <authors>
    <author>Ing. arch. Pavol Šrankota</author>
  </authors>
  <commentList>
    <comment ref="G43" authorId="0">
      <text>
        <r>
          <rPr>
            <sz val="9"/>
            <rFont val="Tahoma"/>
            <family val="0"/>
          </rPr>
          <t>UPN-Z
IBV Nad Dielcom</t>
        </r>
      </text>
    </comment>
    <comment ref="F43" authorId="0">
      <text>
        <r>
          <rPr>
            <b/>
            <sz val="9"/>
            <rFont val="Tahoma"/>
            <family val="0"/>
          </rPr>
          <t>UPN-Z PRĽA Vlkolínec</t>
        </r>
      </text>
    </comment>
  </commentList>
</comments>
</file>

<file path=xl/sharedStrings.xml><?xml version="1.0" encoding="utf-8"?>
<sst xmlns="http://schemas.openxmlformats.org/spreadsheetml/2006/main" count="5521" uniqueCount="1005">
  <si>
    <t>predpokladaný počet vykonaných kontrol za rok</t>
  </si>
  <si>
    <t xml:space="preserve"> počet spracovaných žiadostí SFRB  za rok</t>
  </si>
  <si>
    <t>počet občanov zapojených do MOS  za rok</t>
  </si>
  <si>
    <t>predpokladaný počet pochovaní na účet mesta za rok</t>
  </si>
  <si>
    <t>Zabezpečiť sanáciu rodinných pomerov.</t>
  </si>
  <si>
    <t>Zabezpečiť bezplatné stravovanie deťom  z rodín v hmotnej núdzi.</t>
  </si>
  <si>
    <t>počet detí využívajúcich bezplatnú službu za rok</t>
  </si>
  <si>
    <t>počet detí využívajúcich bezplatné stravovanie v Šj za rok</t>
  </si>
  <si>
    <t xml:space="preserve"> Splátky úrokov                                       </t>
  </si>
  <si>
    <t xml:space="preserve"> Splátky istiny úverov                                             </t>
  </si>
  <si>
    <t>priemerný počet opatrovaných občanov  za rok</t>
  </si>
  <si>
    <t>priemerný počet seniorov evidovaných v KD</t>
  </si>
  <si>
    <t>počet priebežných audítorských konzultácií za rok</t>
  </si>
  <si>
    <t>podiel vykonaných nariadení  zo všetkých  nariadení prijatých v MsZ</t>
  </si>
  <si>
    <t>počet kusov odovzdaných prezentačných a darčekových predmetov za rok</t>
  </si>
  <si>
    <t>počet hodín vystúpení primátora mesta v celoslovenských médiách za rok</t>
  </si>
  <si>
    <t xml:space="preserve">počet hodín novo vyrobených relácií  za rok  </t>
  </si>
  <si>
    <t>zabezpečiť bežnú reprodukciu dlhodobého majetku MsÚ</t>
  </si>
  <si>
    <t>počet kusov spravovaných PC spolu   za rok</t>
  </si>
  <si>
    <t>počet vykonaných preventívnych akcií za rok</t>
  </si>
  <si>
    <t>počet dobrovoľných požiarných zborov v Mestských častiach</t>
  </si>
  <si>
    <t>predpokladaný počet umiestnených zvierat v útulku  za rok</t>
  </si>
  <si>
    <t>tony ročne likvidovaného nelegálneho  odpadu na 1000 obyvateľov mesta</t>
  </si>
  <si>
    <t>počet kusov vybudovaných parkovacích miest za rok</t>
  </si>
  <si>
    <t>prírastok vybudovanej cestnej siete za rok v km</t>
  </si>
  <si>
    <t>Zabezpečiť atraktívnosť služieb predškolského vzdelávania detí v meste.</t>
  </si>
  <si>
    <t>Zabezpečiť kvalitné umelecké vzdelávanie nadaných detí v regióne.</t>
  </si>
  <si>
    <t>počet žiakov v ZUŠ</t>
  </si>
  <si>
    <t>Zabezpečiť atraktívnosť školských stravovacích  služieb pre žiakov ZŠ v meste.</t>
  </si>
  <si>
    <t>Zabezpečiť kvalitné a nebyrokratické vybavovanie stavebnej agendy.</t>
  </si>
  <si>
    <t>počet objektov chránených napojením na pult CO</t>
  </si>
  <si>
    <t>zabezpečiť prevenciu ochrany mládeže a občanov mesta.</t>
  </si>
  <si>
    <t>Zabezpečiť modernizáciu verejného osvetlenia.</t>
  </si>
  <si>
    <t>počet vybudovaných nových svetelných bodov za rok</t>
  </si>
  <si>
    <t>hustota svetelných bodov na 1 km komunikácií</t>
  </si>
  <si>
    <t>očakávaný počet vydaných rozhodnutí za rok</t>
  </si>
  <si>
    <t>zabezpečiť podmienky pre ochranu majetku a životov pred ohňom.</t>
  </si>
  <si>
    <t>zabezpečiť podmienky pre ochranu obyvateľstva v prípade mimoriadnych udalostí.</t>
  </si>
  <si>
    <t>Zabezpečiť podmienky pre humánne zaobchádzanie s opustenými zvieratami.</t>
  </si>
  <si>
    <t>Zabezpečiť licencovanú ochranu obyvateľstva pred túlavou zverou.</t>
  </si>
  <si>
    <t>predpokladaný počet odchytených zvierat za rok</t>
  </si>
  <si>
    <t>tony vyvezeného KO na obyvateľa za rok</t>
  </si>
  <si>
    <t>počet vývozov VKK za rok</t>
  </si>
  <si>
    <t>počet rozmiestnených malých smetných nádob za rok</t>
  </si>
  <si>
    <t>Zabezpečiť separáciu komunálneho odpadu.</t>
  </si>
  <si>
    <t xml:space="preserve">zabezpečiť letnú údržbu komunikácii. </t>
  </si>
  <si>
    <t>Zabezpečiť efektívne využitie trás liniek MAD.</t>
  </si>
  <si>
    <t>počet podporených neštátnych škôl v meste</t>
  </si>
  <si>
    <t>počet realizovaných odborno-pedagogických aktivít a kontrol za rok</t>
  </si>
  <si>
    <t>Zabezpečiť podmienky pre dopravnú výchovu mládeže.</t>
  </si>
  <si>
    <t>Zabezpečiť bohatú kultúrnu ponuku pre obyvateľov mesta.</t>
  </si>
  <si>
    <t>počet návštevníkov kina za rok</t>
  </si>
  <si>
    <t>počet odpremietaných hodín za rok</t>
  </si>
  <si>
    <t>zabezpečiť podmienky pre kultúrne aktivity obyvateľov v miestnej časti</t>
  </si>
  <si>
    <t xml:space="preserve"> počet hodín využitia KD za rok</t>
  </si>
  <si>
    <t xml:space="preserve"> ročný počet návštevníkov DAH za rok</t>
  </si>
  <si>
    <t xml:space="preserve">Zabezpečiť atraktívne knižničné služby pre široké vrstvy obyvateľstva. </t>
  </si>
  <si>
    <t>počet evidovaných knižných titulov za rok</t>
  </si>
  <si>
    <t xml:space="preserve">  počet návštevníkov knižnice za rok</t>
  </si>
  <si>
    <t>rozloha udržiavaných trávnatých plôch  tis. m2</t>
  </si>
  <si>
    <t>Zabezpečiť prostredie pre oddych obyvateľov a turistov.</t>
  </si>
  <si>
    <t>počet udržiavaných hrobových miest za rok</t>
  </si>
  <si>
    <t>zabezpečiť správu bytových a nebytových priestorov vo vlastníctve mesta.</t>
  </si>
  <si>
    <t>zabezpečiť odbornú pomoc pre získavanie financii na podporu individuálneho bývania.</t>
  </si>
  <si>
    <t>Zabezpečiť finančnú pomoc občanom v hmotnej a sociálnej núdzi.</t>
  </si>
  <si>
    <t>vyťaženosť ročnej kapacity lôžkodní ubytovne  v % za rok</t>
  </si>
  <si>
    <t>Eliminovať počet prenocovaní na verejných priestranstvách mesta.</t>
  </si>
  <si>
    <t>zabezpečiť zachovanie pracovných návykov dlhodobo nezamestnaných.</t>
  </si>
  <si>
    <t xml:space="preserve">zabezpečiť dôstojné pochovanie zosnulého občana </t>
  </si>
  <si>
    <t>Zabezpečiť kvalitné a hospodárne služby predškolského VVP .</t>
  </si>
  <si>
    <t>zabezpečiť vysokú kvalitu výchovno-vzdelávacieho procesu  v ZŠ</t>
  </si>
  <si>
    <t>Zabezpečiť hospodárne využitie FP určených na VVP</t>
  </si>
  <si>
    <t>Zabezpečiť kvalitné, dostupné a vyvážené stravovanie pre žiakov  v MŠ.</t>
  </si>
  <si>
    <t>zabezpečiť podmienky pre kultúrne aktivity v miestnej časti</t>
  </si>
  <si>
    <t>Zabezpečiť rôznorodosť kultúrnych podujatí na území mesta</t>
  </si>
  <si>
    <t xml:space="preserve">zabezpečiť podmienky pre športový rozvoj detí a mládeže </t>
  </si>
  <si>
    <t xml:space="preserve">zabezpečiť atraktívne podmienky pre športový rozvoj detí a mládeže </t>
  </si>
  <si>
    <t>počet zorganizovaných akcií za rok</t>
  </si>
  <si>
    <t>zabezpečiť úpravu a údržbu vzrastlej zelene na verejnom území mesta</t>
  </si>
  <si>
    <t>zabezpečiť úpravu a údržbu verejných trávnatých plôch na území mesta</t>
  </si>
  <si>
    <t>Zabezpečiť riadnu prevádzku DS a cintorína</t>
  </si>
  <si>
    <t>Zabezpečiť kvalitnú a širokopásmovú ponuku voľno-časových aktivít žiakov ZŠ , SŠ a VŠ</t>
  </si>
  <si>
    <t>zabezpečiť dostupné služby pri prekonávaní problémov prestárlych a chorých občanov</t>
  </si>
  <si>
    <t>počet poskytnutých jednorázových dávok na 1000 obyvateľov mesta</t>
  </si>
  <si>
    <t>zabezpečiť efektívnu regeneráciu pracovnej sily, zamestnacov</t>
  </si>
  <si>
    <t>veľkosť plôch pripravených na IBV a HBV v m2</t>
  </si>
  <si>
    <t>počet odovzdaných mestských nájomných  bytov za rok</t>
  </si>
  <si>
    <t>zabezpečiť bezplatne základné učebné pomôcky pre deti z rodín v HN</t>
  </si>
  <si>
    <t>Program 1</t>
  </si>
  <si>
    <t>Podprogram 1.1.</t>
  </si>
  <si>
    <t>Zodpovednosť:</t>
  </si>
  <si>
    <t>Merateľný ukazovateľ:</t>
  </si>
  <si>
    <t xml:space="preserve">Rok </t>
  </si>
  <si>
    <t>R-3</t>
  </si>
  <si>
    <t>R-2</t>
  </si>
  <si>
    <t>R-1</t>
  </si>
  <si>
    <t>R+1</t>
  </si>
  <si>
    <t>R+2</t>
  </si>
  <si>
    <t>R+3</t>
  </si>
  <si>
    <t>R+4</t>
  </si>
  <si>
    <t>R+5</t>
  </si>
  <si>
    <t>Plánovaná hodnota</t>
  </si>
  <si>
    <t>Skutočná hodnota</t>
  </si>
  <si>
    <t>Podprogram 1.2.</t>
  </si>
  <si>
    <t>Prvok 1.1.1</t>
  </si>
  <si>
    <t>R</t>
  </si>
  <si>
    <t>Prvok 1.1.2</t>
  </si>
  <si>
    <t>Prvok 1.2.1</t>
  </si>
  <si>
    <t>Prvok 1.2.2</t>
  </si>
  <si>
    <t>Podprogram 1.3</t>
  </si>
  <si>
    <t xml:space="preserve"> Cieľ</t>
  </si>
  <si>
    <t xml:space="preserve">Prvok 9.1.10 : Cirkevná   MŠ </t>
  </si>
  <si>
    <t>Cieľ</t>
  </si>
  <si>
    <t>Podprogram 1.4</t>
  </si>
  <si>
    <t>Podprogram 1.5</t>
  </si>
  <si>
    <t>Prvok 1.5.1</t>
  </si>
  <si>
    <t>Prvok 1.5.2</t>
  </si>
  <si>
    <t>hlavný kontrolór</t>
  </si>
  <si>
    <t>sekretariát primátora</t>
  </si>
  <si>
    <t xml:space="preserve">Podprogram 1.3: Členstvá mesta v profesijných združeniach a organizáciách   </t>
  </si>
  <si>
    <t xml:space="preserve">Podprogram 1.4: Plánovanie  </t>
  </si>
  <si>
    <t>Podprogram 1.5: Kontrolný mechanizmus mesta</t>
  </si>
  <si>
    <t xml:space="preserve">Prvok 1.4.1: Územné plánovanie                                                     </t>
  </si>
  <si>
    <t xml:space="preserve">Prvok 1.4.2: Príprava a implementácia rozvojových projektov     </t>
  </si>
  <si>
    <t xml:space="preserve">Prvok 1.5.1: Výkon funkcie kontrolóra                </t>
  </si>
  <si>
    <t xml:space="preserve">Prvok 1.5.2: Audit                                               </t>
  </si>
  <si>
    <t xml:space="preserve">Podprogram 4.5: Služby stavebného práva         </t>
  </si>
  <si>
    <t>*</t>
  </si>
  <si>
    <t>Prvok 14.8.1.</t>
  </si>
  <si>
    <t xml:space="preserve">Podprogram 4.6: Prevádzka mestských verejných toaliet      </t>
  </si>
  <si>
    <t>primátor/prednosta/sekretariát</t>
  </si>
  <si>
    <t>primátor / sekretariát</t>
  </si>
  <si>
    <t>Prvok 14.2.4</t>
  </si>
  <si>
    <t>ZUŠ súkromná RKK</t>
  </si>
  <si>
    <t>ZUŠ Ľudovíta Fullu</t>
  </si>
  <si>
    <t>Výdavky Mesta Ružomberok spolu</t>
  </si>
  <si>
    <t>Prvok 2.1.1</t>
  </si>
  <si>
    <t>Program 2</t>
  </si>
  <si>
    <t>Prvok 2.1.2</t>
  </si>
  <si>
    <t>Prvok 2.1.3</t>
  </si>
  <si>
    <t>Prvok 2.2.1</t>
  </si>
  <si>
    <t>Prvok 2.2.2</t>
  </si>
  <si>
    <t>Prvok 2.2.3</t>
  </si>
  <si>
    <t>KDAH,a.s.</t>
  </si>
  <si>
    <t>oddelenie vnútra</t>
  </si>
  <si>
    <t>Podprogram 2.3.</t>
  </si>
  <si>
    <t>Podprogram 2.4.</t>
  </si>
  <si>
    <t>Podprogram 2.1</t>
  </si>
  <si>
    <t>Podprogram 2.2</t>
  </si>
  <si>
    <t>Prvok 2.4.1</t>
  </si>
  <si>
    <t>Prvok 2.4.2</t>
  </si>
  <si>
    <t>Prvok 2.4.3</t>
  </si>
  <si>
    <t>Prvok 2.4.4</t>
  </si>
  <si>
    <t xml:space="preserve">KDAH, a.s.        </t>
  </si>
  <si>
    <t xml:space="preserve">KDAH, a.s.                 </t>
  </si>
  <si>
    <t>Program 3</t>
  </si>
  <si>
    <t>Podprogram 3.1</t>
  </si>
  <si>
    <t>Podprogram 3.2</t>
  </si>
  <si>
    <t>Prvok 3.2.1</t>
  </si>
  <si>
    <t>Prvok 3.2.2</t>
  </si>
  <si>
    <t>Podprogram 3.3</t>
  </si>
  <si>
    <t>Podprogram 3.4</t>
  </si>
  <si>
    <t>Prvok 3.3.1</t>
  </si>
  <si>
    <t>Prvok 3.3.2</t>
  </si>
  <si>
    <t>Podprogram 3.5</t>
  </si>
  <si>
    <t>Podprogram 3.6</t>
  </si>
  <si>
    <t>Program 4</t>
  </si>
  <si>
    <t>Podprogram 4.1</t>
  </si>
  <si>
    <t>Podprogram 4.2</t>
  </si>
  <si>
    <t>Podprogram 4.6</t>
  </si>
  <si>
    <t>Podprogram 4.5</t>
  </si>
  <si>
    <t>Podprogram 4.4</t>
  </si>
  <si>
    <t>Podprogram 4.3</t>
  </si>
  <si>
    <t>Program 5</t>
  </si>
  <si>
    <t>Podprogram 5.2</t>
  </si>
  <si>
    <t>Podprogram 5.1</t>
  </si>
  <si>
    <t>Podprogram 5.3</t>
  </si>
  <si>
    <t>Podprogram 5.4</t>
  </si>
  <si>
    <t>Prvok 5.4.1</t>
  </si>
  <si>
    <t>Prvok 5.4.2</t>
  </si>
  <si>
    <t>Podprogram 5.5</t>
  </si>
  <si>
    <t>Prvok 5.5.1</t>
  </si>
  <si>
    <t>Prvok 5.5.2</t>
  </si>
  <si>
    <t>MsP RBK</t>
  </si>
  <si>
    <t>MsP</t>
  </si>
  <si>
    <t>Program 6</t>
  </si>
  <si>
    <t>Podprogram 6.1</t>
  </si>
  <si>
    <t>Prvok 6.1.1</t>
  </si>
  <si>
    <t>Prvok 6.1.2</t>
  </si>
  <si>
    <t>Prvok 6.1.3</t>
  </si>
  <si>
    <t>Prvok 6.1.4</t>
  </si>
  <si>
    <t>Prvok 6.1.5</t>
  </si>
  <si>
    <t>Podprogram 6.2</t>
  </si>
  <si>
    <t>Podprogram 6.3</t>
  </si>
  <si>
    <t>Prvok 6.3.1</t>
  </si>
  <si>
    <t>Prvok 6.3.2</t>
  </si>
  <si>
    <t>Program 7</t>
  </si>
  <si>
    <t>Podprogram 7.1</t>
  </si>
  <si>
    <t>Prvok 7.1.1</t>
  </si>
  <si>
    <t>Prvok 7.1.2</t>
  </si>
  <si>
    <t>Prvok 7.1.3</t>
  </si>
  <si>
    <t>Podprogram 7.2</t>
  </si>
  <si>
    <t>Podprogram 7.3</t>
  </si>
  <si>
    <t>Program 8</t>
  </si>
  <si>
    <t>Podprogram 8.1</t>
  </si>
  <si>
    <t>Program 9</t>
  </si>
  <si>
    <t>Podprogram 9.1</t>
  </si>
  <si>
    <t>Prvok 9.1.1</t>
  </si>
  <si>
    <t>Prvok 9.1.2</t>
  </si>
  <si>
    <t>Prvok 9.1.3</t>
  </si>
  <si>
    <t>Prvok 9.1.4</t>
  </si>
  <si>
    <t>Prvok 9.1.5</t>
  </si>
  <si>
    <t>Prvok 9.1.6</t>
  </si>
  <si>
    <t>Prvok 9.1.7</t>
  </si>
  <si>
    <t>Prvok 9.1.8</t>
  </si>
  <si>
    <t>Prvok 9.1.9</t>
  </si>
  <si>
    <t xml:space="preserve">odd. školstva, športu a TV                 </t>
  </si>
  <si>
    <t>Prvok 9.2.1</t>
  </si>
  <si>
    <t>Prvok 9.2.2</t>
  </si>
  <si>
    <t>Prvok 9.2.3</t>
  </si>
  <si>
    <t>Prvok 9.2.4</t>
  </si>
  <si>
    <t>Prvok 9.2.5</t>
  </si>
  <si>
    <t>Prvok 9.2.6</t>
  </si>
  <si>
    <t>Prvok 9.2.7</t>
  </si>
  <si>
    <t>Podprogram 9.2</t>
  </si>
  <si>
    <t xml:space="preserve">odd. školstva, športu a TV             </t>
  </si>
  <si>
    <t>Podprogram 9.3</t>
  </si>
  <si>
    <t>Prvok 9.3.1</t>
  </si>
  <si>
    <t>Prvok 9.3.2</t>
  </si>
  <si>
    <t>Prvok 9.3.3</t>
  </si>
  <si>
    <t>Prvok 9.3.4</t>
  </si>
  <si>
    <t>Prvok 9.3.5</t>
  </si>
  <si>
    <t>Prvok 9.3.6</t>
  </si>
  <si>
    <t>Prvok 9.4.1</t>
  </si>
  <si>
    <t>Prvok 9.4.2</t>
  </si>
  <si>
    <t>Prvok 9.4.3</t>
  </si>
  <si>
    <t>Prvok 9.4.4</t>
  </si>
  <si>
    <t>Prvok 9.4.5</t>
  </si>
  <si>
    <t>Prvok 9.4.6</t>
  </si>
  <si>
    <t>Podprogram 9.5</t>
  </si>
  <si>
    <t>Prvok 9.5.1</t>
  </si>
  <si>
    <t>Prvok 9.5.2</t>
  </si>
  <si>
    <t>Prvok 9.5.3</t>
  </si>
  <si>
    <t>Prvok 9.5.4</t>
  </si>
  <si>
    <t>Prvok 9.5.5</t>
  </si>
  <si>
    <t>Prvok 9.5.6</t>
  </si>
  <si>
    <t>Prvok 9.5.7</t>
  </si>
  <si>
    <t>Podprogram 9.6</t>
  </si>
  <si>
    <t>Prvok 9.6.1</t>
  </si>
  <si>
    <t>Prvok 9.6.2</t>
  </si>
  <si>
    <t>Prvok 9.6.3</t>
  </si>
  <si>
    <t>Prvok 9.6.4</t>
  </si>
  <si>
    <t>Prvok 9.6.5</t>
  </si>
  <si>
    <t>Prvok 9.6.6</t>
  </si>
  <si>
    <t>Prvok 9.6.7</t>
  </si>
  <si>
    <t>Prvok 9.6.8</t>
  </si>
  <si>
    <t>Prvok 9.6.9</t>
  </si>
  <si>
    <t>Podprogram 9.7</t>
  </si>
  <si>
    <t>Podprogram 9.8</t>
  </si>
  <si>
    <t>odd. školstva, športu a TV</t>
  </si>
  <si>
    <t>Program 10</t>
  </si>
  <si>
    <t>Podprogram 10.1</t>
  </si>
  <si>
    <t>Prvok 10.1.1</t>
  </si>
  <si>
    <t>Prvok 10.1.2</t>
  </si>
  <si>
    <t>Prvok 10.1.3</t>
  </si>
  <si>
    <t>Prvok 10.1.4</t>
  </si>
  <si>
    <t>Prvok 10.1.5</t>
  </si>
  <si>
    <t>Prvok 10.1.6</t>
  </si>
  <si>
    <t>Podprogram 10.2</t>
  </si>
  <si>
    <t>Podprogram 10.3</t>
  </si>
  <si>
    <t>Podprogram 11.1</t>
  </si>
  <si>
    <t>Program 11</t>
  </si>
  <si>
    <t>Prvok 11.1.1</t>
  </si>
  <si>
    <t>Prvok 11.1.2</t>
  </si>
  <si>
    <t>Prvok 11.1.3</t>
  </si>
  <si>
    <t>Prvok 11.1.4</t>
  </si>
  <si>
    <t>Prvok 11.1.5</t>
  </si>
  <si>
    <t>Prvok 11.1.6</t>
  </si>
  <si>
    <t>Prvok 11.1.7</t>
  </si>
  <si>
    <t xml:space="preserve">KDAH,a.s.               </t>
  </si>
  <si>
    <t xml:space="preserve">KDAH,a.s.         </t>
  </si>
  <si>
    <t xml:space="preserve">KDAH,a.s.                 </t>
  </si>
  <si>
    <t>Podprogram 11.2</t>
  </si>
  <si>
    <t>Podprogram 11.3</t>
  </si>
  <si>
    <t>Podprogram 11.4</t>
  </si>
  <si>
    <t>Prvok 11.4.1</t>
  </si>
  <si>
    <t>Prvok 11.4.2</t>
  </si>
  <si>
    <t>Podprogram 11.5</t>
  </si>
  <si>
    <t>Prvok 11.5.1</t>
  </si>
  <si>
    <t>Prvok 11.5.2</t>
  </si>
  <si>
    <t>KDAH, a.s.</t>
  </si>
  <si>
    <t>Program 12</t>
  </si>
  <si>
    <t>Podprogram 12.1</t>
  </si>
  <si>
    <t>Prvok 12.1.1</t>
  </si>
  <si>
    <t>Prvok 12.1.2</t>
  </si>
  <si>
    <t>Podprogram 12.2</t>
  </si>
  <si>
    <t>Prvok 12.2.2</t>
  </si>
  <si>
    <t>Prvok 12.2.3</t>
  </si>
  <si>
    <t>Prvok 12.2.1</t>
  </si>
  <si>
    <t>Podprogram 12.3</t>
  </si>
  <si>
    <t>Podprogram 12.4</t>
  </si>
  <si>
    <t>Program 13</t>
  </si>
  <si>
    <t>Podprogram 13.1</t>
  </si>
  <si>
    <t>Prvok 13.1.1</t>
  </si>
  <si>
    <t>Prvok 13.1.2</t>
  </si>
  <si>
    <t>Podprogram 13.2</t>
  </si>
  <si>
    <t>Prvok 13.2.1</t>
  </si>
  <si>
    <t>Prvok 13.2.2</t>
  </si>
  <si>
    <t>Bypo spol. s.r.o.</t>
  </si>
  <si>
    <t>Program 14</t>
  </si>
  <si>
    <t>Podprogram 14.3</t>
  </si>
  <si>
    <t>Podprogram 14.2</t>
  </si>
  <si>
    <t>Podprogram 14.1</t>
  </si>
  <si>
    <t>Prvok 14.2.1</t>
  </si>
  <si>
    <t>Prvok 14.2.2</t>
  </si>
  <si>
    <t>Prvok 14.2.3</t>
  </si>
  <si>
    <t>Prvok 14.3.1</t>
  </si>
  <si>
    <t>Prvok 14.3.2</t>
  </si>
  <si>
    <t>Prvok 14.3.3</t>
  </si>
  <si>
    <t>Prvok 14.3.4</t>
  </si>
  <si>
    <t>Podprogram 14.4</t>
  </si>
  <si>
    <t>Podprogram 14.5</t>
  </si>
  <si>
    <t>Podprogram 14.6</t>
  </si>
  <si>
    <t>Podprogram 14.7</t>
  </si>
  <si>
    <t>Prvok 14.7.1</t>
  </si>
  <si>
    <t>Prvok 14.7.2</t>
  </si>
  <si>
    <t>Podprogram 14.8</t>
  </si>
  <si>
    <t xml:space="preserve">odd. školstva, športu a TV </t>
  </si>
  <si>
    <t xml:space="preserve"> Osobné náklady                                                                          </t>
  </si>
  <si>
    <t xml:space="preserve"> Tovary a služby                                                                            </t>
  </si>
  <si>
    <t>Program 15</t>
  </si>
  <si>
    <t>Prvok 14.8.2</t>
  </si>
  <si>
    <t>Podprogram 14.9</t>
  </si>
  <si>
    <t>zabezpečiť informovanosť obyvateľov o aktuálnych udalostiach v meste</t>
  </si>
  <si>
    <t>zabezpečiť aktuálnu evidenciu obyvateľstva pre obyvateľov mesta</t>
  </si>
  <si>
    <t>počet občanov využívajúcich dostupné stravovanie na 1000 obyvateľov</t>
  </si>
  <si>
    <t>počet poberateľov rodinných prídavkov formou osobitného príjemcu</t>
  </si>
  <si>
    <t xml:space="preserve"> počet návštevníkov za rok</t>
  </si>
  <si>
    <t>počet  kultúrnych organizácií, ktorým bola poskytnutá dotácia</t>
  </si>
  <si>
    <t>áno</t>
  </si>
  <si>
    <t>počet študentov prijatých na vyšší stupeň umeleckého vzdelávania</t>
  </si>
  <si>
    <t xml:space="preserve"> remitenda</t>
  </si>
  <si>
    <t>v %</t>
  </si>
  <si>
    <t>počet obyvateľov mesta k 31.12.</t>
  </si>
  <si>
    <t xml:space="preserve"> </t>
  </si>
  <si>
    <t>počet profesijných organizácií a združení, ktorých je mesto členom</t>
  </si>
  <si>
    <t>Zabezpečiť prezentáciu samosprávy spoločenskými aktivitami</t>
  </si>
  <si>
    <t>Zabezpečiť právnu istotu mesta v hospodárskych vzťahoch</t>
  </si>
  <si>
    <t>zabezpečiť pasívnu ochranu frekventovaných častí mesta</t>
  </si>
  <si>
    <t>zabezpečiť aktívnu ochranu majetku mesta a  občanov</t>
  </si>
  <si>
    <t>počet udržiavaných CO krytov</t>
  </si>
  <si>
    <t>tony vyvezeného odpadu za rok</t>
  </si>
  <si>
    <t>Zabezpečiť čistotu verejných priestranstiev v meste</t>
  </si>
  <si>
    <t>zabezpečiť organizovanú likvidáciu odpadu z priemyselných častí  mesta</t>
  </si>
  <si>
    <t>zabezpečiť vzdelávacie a mimoškolské aktivity v zariadeniach nezriadených mestom</t>
  </si>
  <si>
    <t>Prvok 9.6.10</t>
  </si>
  <si>
    <t>Prvok 9.6.11</t>
  </si>
  <si>
    <t>počet detí a mládeže v krúžkoch ŠSZČ</t>
  </si>
  <si>
    <t>počet detí a mládeže v krúžkoch CVČ</t>
  </si>
  <si>
    <t xml:space="preserve">náklady na prevádzku telocvične / deň </t>
  </si>
  <si>
    <t>ročný počet hodín využitia KD</t>
  </si>
  <si>
    <t>zabezpečiť dostatočnú ponuku kultúrnych atraktivít pre obyvateľov v meste</t>
  </si>
  <si>
    <t>počet revitalizovaných objektov za rok</t>
  </si>
  <si>
    <t>Zabezpečiť atraktívne prostredie pre obyvateľov a turistov mesta</t>
  </si>
  <si>
    <t>Zabezpečiť podmienky pre aktívne využitie voľného času detí a mládeže.</t>
  </si>
  <si>
    <t>zabezpečiť podmienky pre spoločenský život seniorov v meste</t>
  </si>
  <si>
    <t xml:space="preserve">zabezpečiť podmienky pre spoločenský život seniorov na Bielom Potoku </t>
  </si>
  <si>
    <t xml:space="preserve">zabezpečiť podmienky pre spoločenský život seniorov v Černovej </t>
  </si>
  <si>
    <t xml:space="preserve">zabezpečiť podmienky pre spoločenský život seniorov v Hrboltovej </t>
  </si>
  <si>
    <t>zabezpečiť dostupné stravovacie služby pre seniorov a chorých občanov</t>
  </si>
  <si>
    <t>zabezpečiť účelné využitie rodiných prídavkov</t>
  </si>
  <si>
    <t>počet detí z mesta umiestnených v domovoch</t>
  </si>
  <si>
    <t>Zabezpečiť efektívne a transparentné plnenie úloh samosprávy</t>
  </si>
  <si>
    <t xml:space="preserve">zabezpečiť propagáciu a prezentáciu mesta manažmentom mesta </t>
  </si>
  <si>
    <t>transparentné a verné zobrazenie HM v evidencii mesta</t>
  </si>
  <si>
    <t>zabezpečiť bezporuchovú bežnú prevádzku budov a stavieb MsÚ</t>
  </si>
  <si>
    <t xml:space="preserve">výrok audítora k UZ  bez výhrad </t>
  </si>
  <si>
    <t>ročný počet obyvateľov využívajúcich informácie z kroniky</t>
  </si>
  <si>
    <t>zabezpečiť služby osvedčovania podpisov a dokumentov pre obyvateľstvo</t>
  </si>
  <si>
    <t>Zabezpečiť jednorazovú likvidáciu nadrozmerného odpadu</t>
  </si>
  <si>
    <t>plocha udržiavaných komunikácií  v m2</t>
  </si>
  <si>
    <t xml:space="preserve"> očakávaný počet  preplatených ročných návštev detí</t>
  </si>
  <si>
    <t>ročná remitenda Hlasu RBK   v %</t>
  </si>
  <si>
    <t xml:space="preserve"> počet kusov vydaných propagačných a printových materiálov za rok</t>
  </si>
  <si>
    <r>
      <t xml:space="preserve">Zabezpečiť automatizáciu </t>
    </r>
    <r>
      <rPr>
        <sz val="10"/>
        <rFont val="Arial"/>
        <family val="0"/>
      </rPr>
      <t>spracovávania agendy samosprávy</t>
    </r>
  </si>
  <si>
    <t>počet obsluhovaných kamier v non stop prevádzke</t>
  </si>
  <si>
    <t xml:space="preserve">počet  obyvateľov  mesta na príslušníka MsP    </t>
  </si>
  <si>
    <t>zabezpečiť pravidelný organizovaný a hospodárny odvoz KO z územia mesta</t>
  </si>
  <si>
    <t>zabezpečiť prenesený výkon št. správy na úseku školstva</t>
  </si>
  <si>
    <t xml:space="preserve">slovenský jazyk - výsledok monitoru min. o 2% nad priemerom SR </t>
  </si>
  <si>
    <t>matematika - výsledok monitoru min. o 2 % nad priemerom SR</t>
  </si>
  <si>
    <t>prevádzkovaná podlahová plocha budov v m2</t>
  </si>
  <si>
    <t xml:space="preserve">počet kusov spravovaných programových modulov spolu </t>
  </si>
  <si>
    <t>zabezpečiť  chránený a bezporuchový chod informačného systému</t>
  </si>
  <si>
    <t>zabezpečiť bezproblémový hotovostný styk s klientom.</t>
  </si>
  <si>
    <t>Maximalizovať bezpečnosť obyvateľov mesta vo večerných a nočných hodinách.</t>
  </si>
  <si>
    <t>zabezpečiť plynulé a bezpečné využívanie mestských komunikácii.</t>
  </si>
  <si>
    <t>dĺžka udržiavaných ciest a chodníkov v zime    v km</t>
  </si>
  <si>
    <t>2.zástupca primátora</t>
  </si>
  <si>
    <t xml:space="preserve">Zlepšiť automobilovú dostupnosť územia mesta. </t>
  </si>
  <si>
    <t>Zabezpečiť kontinuálne riadenie územnej samosprávy.</t>
  </si>
  <si>
    <t>Zabezpečiť prístup k aktuálnym trendom vo vývoji a riadení samospráv.</t>
  </si>
  <si>
    <t>Zabezpečiť účinné riadenie MsÚ .</t>
  </si>
  <si>
    <t>počet združení ktorých je mesto členom</t>
  </si>
  <si>
    <t>Zabezpečiť  financovanie projektov cudzími zdrojmi.</t>
  </si>
  <si>
    <t>počet vykonaných kontrol za rok</t>
  </si>
  <si>
    <t>Zabezpečiť  systematickú prezentáciu výsledkov a atraktivít mesta doma i v zahraničí.</t>
  </si>
  <si>
    <t>Zabezpečiť  systematickú prezentáciu kultúrnej pamiatky.</t>
  </si>
  <si>
    <t>Zabezpečiť dostupnosť relevantných informácii o meste pre návštevníkov mesta.</t>
  </si>
  <si>
    <t>Zabezpečiť dostupnosť relevantných informácii o Vlkolínci pre návštevníkov.</t>
  </si>
  <si>
    <t>Zabezpečiť externú podporu rozvoja CR v  regióne</t>
  </si>
  <si>
    <t xml:space="preserve">  počet zorganizovaných mimomestských aktivít za rok</t>
  </si>
  <si>
    <t xml:space="preserve">Zabezpečiť atraktívnu prezentáciu aktivít mesta a komplexné informácie o meste. </t>
  </si>
  <si>
    <t>Zabezpečiť kvalifikačný rast zamestnancov.</t>
  </si>
  <si>
    <t>podiel prehratých pasívnych súdnych sporov z pasívnych súdnych sporov</t>
  </si>
  <si>
    <t>Zabezpečiť konkurenčné podmienky pre život obyvateľov mesta.</t>
  </si>
  <si>
    <t>minimálny počet riadnych zasadnutí MsZ  za rok</t>
  </si>
  <si>
    <t>počet rokovaní MsR za rok</t>
  </si>
  <si>
    <t xml:space="preserve"> počet zasadnutí odborných komisií  MsZ za  rok</t>
  </si>
  <si>
    <t xml:space="preserve"> počet zasadnutí  VMČ za rok</t>
  </si>
  <si>
    <t xml:space="preserve">Zabezpečiť transparentnú prezentáciu výsledkov, vízie  a poslania mesta. </t>
  </si>
  <si>
    <t>počet stretnutí s obyvateľmi za rok</t>
  </si>
  <si>
    <t xml:space="preserve">Zabezpečiť  účinné  riadenie mesta. </t>
  </si>
  <si>
    <t xml:space="preserve">počet porád primátora spolu za rok </t>
  </si>
  <si>
    <t xml:space="preserve"> počet vzájomných návštev  partnerských miest za rok</t>
  </si>
  <si>
    <t>počet porád prednostu  s vedúcimi oddelení za rok</t>
  </si>
  <si>
    <t>počet zamestnancov MsU na 1000 obyvateľov mesta</t>
  </si>
  <si>
    <t>Zabezpečiť kontrolu činnosti mesta.</t>
  </si>
  <si>
    <t>Zabezpečiť nezávislé posúdenie majetku a hospodárenia mesta.</t>
  </si>
  <si>
    <t>počet kusov vydaných propagačných materiálov za rok</t>
  </si>
  <si>
    <t>predpokladaný počet návštev v IC za rok</t>
  </si>
  <si>
    <t xml:space="preserve">  počet výtlačkov Hlasu RBK v kusoch za rok</t>
  </si>
  <si>
    <t>Zabezpečiť atraktívnu prezentáciu výsledkov a zámerov mesta verejnosti.</t>
  </si>
  <si>
    <t>Zabezpečiť informovanosť obyvateľov o živote v meste a okolí.</t>
  </si>
  <si>
    <t>podiel územia pokrytého signálom z  územie mesta  celkom v %</t>
  </si>
  <si>
    <t>zabezpečiť uchovanie historických udalostí a zachytiť dianie v meste.</t>
  </si>
  <si>
    <t>Zabezpečiť optimálnu reprodukciu HM.</t>
  </si>
  <si>
    <t>Zabezpečiť transparentné nakladanie s HM mesta</t>
  </si>
  <si>
    <t>počet realizovaných školení na MsÚ RBK za rok</t>
  </si>
  <si>
    <t>zabezpečiť funkčný autopark MsÚ.</t>
  </si>
  <si>
    <t>počet prevádzkovaných automobilov v roku</t>
  </si>
  <si>
    <t>zabezpečiť priamy listinný kontakt samosprávy s obyvateľmi.</t>
  </si>
  <si>
    <t xml:space="preserve"> Prvok 14.7.3:Zariadenie pre prevenciu</t>
  </si>
  <si>
    <t>počet overených podpisov a listín na počkanie za rok</t>
  </si>
  <si>
    <t>predpokladaný  počet občianskych obradov za rok</t>
  </si>
  <si>
    <t xml:space="preserve">počet prevádzkovaných verejných WC v meste </t>
  </si>
  <si>
    <t>zabezpečiť služby verejných toaliet na území mesta.</t>
  </si>
  <si>
    <t>Zabezpečiť čistotu mestských komunikácii.</t>
  </si>
  <si>
    <t xml:space="preserve">podiel nadobudnutého HM v  bežnom roku k minulému roku </t>
  </si>
  <si>
    <t>Percento rekonštruovaných objektov z celkového počtu objektov</t>
  </si>
  <si>
    <t>podiel  narodení a úmrtí v roku</t>
  </si>
  <si>
    <t>ročná kapacita stránkových dní podateľne</t>
  </si>
  <si>
    <t>počet prihlásených a odhlásených z trvalého pobytu</t>
  </si>
  <si>
    <t>odvezený odpad z čistenia komunikácíí v tonách za rok</t>
  </si>
  <si>
    <t>Zabezpečiť likvidáciu nepovolených skládok.</t>
  </si>
  <si>
    <t>podiel vyseparovaného odpadu z množstva odpadu celkom v %</t>
  </si>
  <si>
    <t>množstvo zlikvidovaného odpadu v tonách za rok</t>
  </si>
  <si>
    <t>zabezpečiť ekologickú likvidáciu biologicky rozložiteľného odpadu.</t>
  </si>
  <si>
    <t xml:space="preserve">kilometre dopravne značených komunikácií </t>
  </si>
  <si>
    <t>Zabezpečiť pravidelnú rekonštrukciu cestnej siete.</t>
  </si>
  <si>
    <t>Zabezpečiť pravidelnú rekonštrukciu chodníkov.</t>
  </si>
  <si>
    <t>Podprogram 8.2</t>
  </si>
  <si>
    <t>priemerný počet zastávok MHD na 1 km autobusových liniek</t>
  </si>
  <si>
    <t xml:space="preserve">podiel zaškolených detí z počtu detí predškolského veku v meste    v % </t>
  </si>
  <si>
    <t>;</t>
  </si>
  <si>
    <t>naplnenosť materskej školy - 75 detí</t>
  </si>
  <si>
    <t>naplnenosť materskej školy - 125 detí</t>
  </si>
  <si>
    <t>naplnenosť materskej školy - 98 detí</t>
  </si>
  <si>
    <t>Prvok 9.1.10</t>
  </si>
  <si>
    <t>MŠ Hrboltová</t>
  </si>
  <si>
    <t>naplnenosť materskej školy - 36 detí</t>
  </si>
  <si>
    <t>naplnenosť materskej školy - 35 detí</t>
  </si>
  <si>
    <t>priemerný počet žiakov</t>
  </si>
  <si>
    <t>Zabezpečiť  atraktívnosť stravovacích  služieb pre žiakov .</t>
  </si>
  <si>
    <t>priemerný počet stravníkov za rok</t>
  </si>
  <si>
    <t>priemerný počet stravovaných detí za rok</t>
  </si>
  <si>
    <t>Zabezpečiť atraktívnosť služieb voľno-časových aktivít pre žiakov.</t>
  </si>
  <si>
    <t xml:space="preserve">počet najazdených kilometrov za rok        </t>
  </si>
  <si>
    <t>počet detí v ŠKD za rok</t>
  </si>
  <si>
    <t>podiel  detí v ŠKD z celkového počtu detí I. stupňa v ZŠ  (v %)</t>
  </si>
  <si>
    <t xml:space="preserve">počet ponúkaných krúžkov </t>
  </si>
  <si>
    <t>Prvok 9.3.3. ZUŠ súkromná RKK</t>
  </si>
  <si>
    <t>podiel stravovaných detí v ŠJ z  počtu detí na zákl. školách mesta   v %</t>
  </si>
  <si>
    <t>Počet podporených športových podujatí za rok.</t>
  </si>
  <si>
    <t>Zabezpečiť podmienky pre aktivity športových klubov.</t>
  </si>
  <si>
    <t>nominálna kapacita prev. hodín telocvične za rok</t>
  </si>
  <si>
    <t xml:space="preserve">zabezpečiť atraktívne podmienky pre hokejový  rozvoj detí a mládeže. </t>
  </si>
  <si>
    <t>nominálna kapacita prev. hodín ľadovej plochy za rok</t>
  </si>
  <si>
    <t>nominálna kapacita prev. hodín plochy telocvične za rok</t>
  </si>
  <si>
    <t>nominálna kapacita prev. hodín futbalovej plochy za rok</t>
  </si>
  <si>
    <t>Celkový počet prevádzkových hodín v MŠH za rok.</t>
  </si>
  <si>
    <t xml:space="preserve">zabezpečiť atraktívne podmienky pre basketbalový rozvoj detí a mládeže. </t>
  </si>
  <si>
    <t xml:space="preserve">zabezpečiť atraktívne podmienky pre futbalový rozvoj detí a mládeže. </t>
  </si>
  <si>
    <t>Zabezpečiť atraktivitu jednorazových športových  podujatí nadregionálneho významu.</t>
  </si>
  <si>
    <t>priemerný mesačný počet podujatí v KDAH  v roku</t>
  </si>
  <si>
    <t>návštevnosť kultúrnych podujatí KDAH za rok</t>
  </si>
  <si>
    <t>Zabezpečiť iniciatívne a odborné riadenie samosprávy.</t>
  </si>
  <si>
    <t>počet podporených združení v CR  za rok</t>
  </si>
  <si>
    <t>množstvo vyseparovaného odpadu v tonách za rok</t>
  </si>
  <si>
    <t>počet pracovníkov zrekreovaných za rok</t>
  </si>
  <si>
    <t>Prvok 6.3.3: Zberný dvor</t>
  </si>
  <si>
    <t>počet udrživaných detských ihrísk</t>
  </si>
  <si>
    <t>počet opravených svetelných bodov za rok</t>
  </si>
  <si>
    <t>rekonštruovaná a opravená plocha ciest v m2 za rok</t>
  </si>
  <si>
    <t>rekonštruovaná  a opravená plocha chodníkov v m2 za rok</t>
  </si>
  <si>
    <t>percento územia na ktorom sa nachádza mestský rozhlas</t>
  </si>
  <si>
    <t xml:space="preserve"> počet ročne odhlásených relácií </t>
  </si>
  <si>
    <t>zabezpečiť podmienky pre kultúrne aktivity  v BjD.</t>
  </si>
  <si>
    <t>Zvýšiť efektívnosť využitia priestorov Domu A. Hlinku</t>
  </si>
  <si>
    <t>Zvýšiť atraktívnosť a počet celomestských podujatí</t>
  </si>
  <si>
    <t>Zachovať ochranu kultúrnych pamiatok a pamätihodností v meste.</t>
  </si>
  <si>
    <t>Zabezpečiť úspešný vstup mladých dospelých do života.</t>
  </si>
  <si>
    <t xml:space="preserve">percento počtu podporených športových klubov za rok  </t>
  </si>
  <si>
    <t xml:space="preserve">podiel členskej  základňe športových klubov z počtu obyvateľov mesta  </t>
  </si>
  <si>
    <t>spravovaná plocha bytov  a nebytov  v m2 na obyvateľa mesta</t>
  </si>
  <si>
    <t>Zabezpečiť zjazdnosť ciest a užívanie chodníkov  v zime.</t>
  </si>
  <si>
    <t xml:space="preserve">podiel výdavkov verejnej správy z BV mesta celkom / v %/ </t>
  </si>
  <si>
    <t>zabezpečiť riadny výkon činností matriky v meste</t>
  </si>
  <si>
    <t>počet bežných metrov ostrihaných živých plotov</t>
  </si>
  <si>
    <t>mena</t>
  </si>
  <si>
    <t>EUR</t>
  </si>
  <si>
    <t xml:space="preserve">Rozpočet programu </t>
  </si>
  <si>
    <t xml:space="preserve">Rozpočet podprogramu </t>
  </si>
  <si>
    <t xml:space="preserve">Rozpočet prvku </t>
  </si>
  <si>
    <t xml:space="preserve">Rozpočet programu  </t>
  </si>
  <si>
    <t xml:space="preserve">Rozpočet podprogramu  </t>
  </si>
  <si>
    <t xml:space="preserve"> Bankové poplatky + dane                                                                     </t>
  </si>
  <si>
    <t>Plánovanie, manažment a kontrola</t>
  </si>
  <si>
    <t>Činnosť volených riadiacich orgánov mesta</t>
  </si>
  <si>
    <t xml:space="preserve">Mestské zastupiteľstvo                                   </t>
  </si>
  <si>
    <t xml:space="preserve">Výkonný manažment mesta        </t>
  </si>
  <si>
    <t xml:space="preserve">Výkonné riadenie a zastupovanie mesta navonok                                       </t>
  </si>
  <si>
    <t xml:space="preserve">Výkonné riadenie mestského úradu                                      </t>
  </si>
  <si>
    <t xml:space="preserve">Plánovanie  </t>
  </si>
  <si>
    <t xml:space="preserve">Územné plánovanie                                                     </t>
  </si>
  <si>
    <t xml:space="preserve">Príprava a implementácia rozvojových projektov     </t>
  </si>
  <si>
    <t>Kontrolný mechanizmus mesta</t>
  </si>
  <si>
    <t xml:space="preserve">Výkon funkcie kontrolóra                </t>
  </si>
  <si>
    <t xml:space="preserve">Audit       </t>
  </si>
  <si>
    <t>Propagácia a marketing</t>
  </si>
  <si>
    <t xml:space="preserve">Propagácia, reklama, inzercia </t>
  </si>
  <si>
    <t xml:space="preserve">Propagácia mesta výkonným manažmentom                                                                                                </t>
  </si>
  <si>
    <t xml:space="preserve">Propagácia a prezentácia mesta </t>
  </si>
  <si>
    <t xml:space="preserve">Propagácia a prezentácia oblasti Vlkolínec     </t>
  </si>
  <si>
    <t>Prvok 10.1.7</t>
  </si>
  <si>
    <t xml:space="preserve">počet udržiavaných verejných športovísk </t>
  </si>
  <si>
    <t>Zabezpečiť podmienky pre neorganizovaný šport v meste.</t>
  </si>
  <si>
    <t>Prvok 10.1.7:Ostatné verejné športoviská</t>
  </si>
  <si>
    <t>ročná kapacita prevádzkových hodín pre verejnosť</t>
  </si>
  <si>
    <t>výstup</t>
  </si>
  <si>
    <t xml:space="preserve">Podprogram 11.4: Organizovanie kultúrnych aktivít na území mesta  </t>
  </si>
  <si>
    <t xml:space="preserve">Prvok 11.4.1: Kultúrne akcie v KDAH                                    </t>
  </si>
  <si>
    <t xml:space="preserve">Prvok 11.4.2: Kultúrne akcie celomestské                       </t>
  </si>
  <si>
    <t xml:space="preserve">Podprogram 11.5:  Ochrana kultúrnych pamiatok  </t>
  </si>
  <si>
    <t xml:space="preserve">Prvok 11.5.1: Opravy a udržovanie mestských pamiatok a pamätihodností  </t>
  </si>
  <si>
    <t xml:space="preserve">Prvok 11.5.2: Vlkolínec                                                 </t>
  </si>
  <si>
    <t>Program 12: Prostredie pre život</t>
  </si>
  <si>
    <t>Prvok12.1.1: starostlivosť o vzrastlú zeleň</t>
  </si>
  <si>
    <t xml:space="preserve">Prvok 12.1.2: starostlivosť o trávnaté plochy  </t>
  </si>
  <si>
    <t>Podprogram 12.2:  Parky – verejné priestranstvá</t>
  </si>
  <si>
    <t>Prvok12.2.1:údržba - parkové lavičky</t>
  </si>
  <si>
    <t xml:space="preserve">Prvok12.2.2:výzdoba a údržba - fontány </t>
  </si>
  <si>
    <t>Prvok12.2.3: starostlivosť o mobilnú zeleň a kvetinové záhony</t>
  </si>
  <si>
    <t xml:space="preserve">Podprogram 12.3: Detské ihriská </t>
  </si>
  <si>
    <t>Podprogram 12.4: Cintorínske služby</t>
  </si>
  <si>
    <t>Prvok 12.4.1: CS + DS Ružomberok</t>
  </si>
  <si>
    <t>predpokladaný počet návštevníkov Vlkolínca  za rok</t>
  </si>
  <si>
    <t xml:space="preserve"> počet organizovaných kult. akcií vo  Vlkolínci za rok</t>
  </si>
  <si>
    <t xml:space="preserve">Prvok 12.4.2: CS + DS Černová </t>
  </si>
  <si>
    <t>Prvok 12.4.3: CS + DS Hrboltová</t>
  </si>
  <si>
    <t>Prvok 12.4.4: CS + DS Biely Potok</t>
  </si>
  <si>
    <t>Program 13: Bývanie</t>
  </si>
  <si>
    <t>Podprogram 13.1:  Bytový fond mesta</t>
  </si>
  <si>
    <t xml:space="preserve">Prvok 13.1.1: správa bytového a nebytového  fondu              </t>
  </si>
  <si>
    <t>Podprogram 13.2: Podpora bývania</t>
  </si>
  <si>
    <t xml:space="preserve">Prvok 13.2.1: Podpora  IBV a HBV                                 </t>
  </si>
  <si>
    <t xml:space="preserve">Prvok 13.2.2: ŠFRB – agenda žiadostí                         </t>
  </si>
  <si>
    <t>Program 14: Sociálne služby</t>
  </si>
  <si>
    <t xml:space="preserve">Podprogram 14.1:  Opatrovateľská starostlivosť  v domácnosti opatrovaného  </t>
  </si>
  <si>
    <t>Podprogram 14.2: Pomoc občanom v hmotnej a sociálnej núdzi</t>
  </si>
  <si>
    <t xml:space="preserve">Prvok 14.2.1 : Dávky  v hmotnej a sociálnej núdzi     </t>
  </si>
  <si>
    <t xml:space="preserve">Prvok 14.2.2: Komunitné centrum  - útulok                </t>
  </si>
  <si>
    <t xml:space="preserve">Prvok 14.2.3: Menšie obecné služby                         </t>
  </si>
  <si>
    <t xml:space="preserve">Podprogram 14.3. Kluby dôchodcov   </t>
  </si>
  <si>
    <t xml:space="preserve">Podprogram 14.4. Dotované stravovanie     </t>
  </si>
  <si>
    <t xml:space="preserve">Podprogram 14.7 Rodinná politika          </t>
  </si>
  <si>
    <t>Prvok 14.7.1: Tvorba úspor detí umiestnených v detských domovoch</t>
  </si>
  <si>
    <t xml:space="preserve"> Prvok 14.7.2: Podpora kontaktu rodičov s deťmi umiestnenými v DD</t>
  </si>
  <si>
    <t>Program 15: Administratíva</t>
  </si>
  <si>
    <t xml:space="preserve"> Osobné náklady                                                                    </t>
  </si>
  <si>
    <t>Prvok 14.7.3</t>
  </si>
  <si>
    <t>Zabezpečiť  prevenciu u detí základných a stredných škôl</t>
  </si>
  <si>
    <t>odd. sociálnych služieb</t>
  </si>
  <si>
    <t>počet detí pracujúcich v komunitách</t>
  </si>
  <si>
    <t>oddelenie  právnych služieb</t>
  </si>
  <si>
    <t>oddelenie vnútornej správy</t>
  </si>
  <si>
    <t>oddelenie ekonomiky a majetku</t>
  </si>
  <si>
    <t>ročná kapacita pokladničných dní</t>
  </si>
  <si>
    <t xml:space="preserve"> Tovary a služby                                                                          </t>
  </si>
  <si>
    <t xml:space="preserve">Splátky istiny úverov                                                                                                  </t>
  </si>
  <si>
    <t xml:space="preserve">Splátky úrokov z úverov                                                                                                 </t>
  </si>
  <si>
    <t xml:space="preserve">Podprogram 14.6. Pochovanie občana                           </t>
  </si>
  <si>
    <t xml:space="preserve">Podprogram 14.5. Transfer- osobitný príjemca rodinných prídavkov  </t>
  </si>
  <si>
    <t xml:space="preserve">Podprogram 14.8: Dotácie na žiakov v predškolskom a školskom veku </t>
  </si>
  <si>
    <t xml:space="preserve">Podprogram 14.9: Rekreačné ubytovacie zariadenia </t>
  </si>
  <si>
    <t xml:space="preserve">Podprogram 12.1:  Mestská zeleň - verejné priestranstvá </t>
  </si>
  <si>
    <t xml:space="preserve">Podprogram 2.3:  Podpora spoločenských  organizácií v meste </t>
  </si>
  <si>
    <t xml:space="preserve">Podprogram 6.3: Separácia a recyklácia odpadu    </t>
  </si>
  <si>
    <t xml:space="preserve">Podprogram 8.2: Zastávky  hromadnej autobusovej dopravy </t>
  </si>
  <si>
    <t xml:space="preserve">Podprogram 11.2: Mestská knižnica         </t>
  </si>
  <si>
    <t xml:space="preserve">Podprogram11.3: Grantová podpora kultúrnych telies, spolkov, organizácii  </t>
  </si>
  <si>
    <t xml:space="preserve">Prvok 14.3.1:  KD Ružomberok mesto                         </t>
  </si>
  <si>
    <t>Prvok 14.3.2:  KD Biely Potok</t>
  </si>
  <si>
    <t xml:space="preserve">Prvok 14.3.3: KD Černová                                     </t>
  </si>
  <si>
    <t xml:space="preserve">Prvok 14.3.4: KD Hrboltová                                     </t>
  </si>
  <si>
    <t>SPOLU</t>
  </si>
  <si>
    <t xml:space="preserve">Bežné </t>
  </si>
  <si>
    <t>Kapitál.</t>
  </si>
  <si>
    <t>Fin.oper.</t>
  </si>
  <si>
    <t>v tom:</t>
  </si>
  <si>
    <t>Program 5: Bezpečnosť</t>
  </si>
  <si>
    <t xml:space="preserve">Podprogram 5.1: Mestská polícia              </t>
  </si>
  <si>
    <t xml:space="preserve">Podprogram 5.2: Ochrana pred požiarmi     </t>
  </si>
  <si>
    <t xml:space="preserve">Podprogram 5.3: Civilná ochrana     </t>
  </si>
  <si>
    <t>Podprogram 5.4: Veterinárna bezpečnosť</t>
  </si>
  <si>
    <t xml:space="preserve">Prvok 5.4.1: Podpora zvieracieho útulku                         </t>
  </si>
  <si>
    <t xml:space="preserve">Prvok 5.4.2: Odchyt túlavých zvierat                                                      </t>
  </si>
  <si>
    <t xml:space="preserve">Podprogram 5.5: Verejné osvetlenie </t>
  </si>
  <si>
    <t xml:space="preserve">Prvok 5.5.1: Celoročná prevádzka VO </t>
  </si>
  <si>
    <t xml:space="preserve">Prvok 5.5.2: Rekonštrukcie, modernizácie a výstavba VO </t>
  </si>
  <si>
    <t>Program 6: Odpadové hospodárstvo</t>
  </si>
  <si>
    <t xml:space="preserve">Podprogram 6.1: Zber a  odvoz odpadu </t>
  </si>
  <si>
    <t>Prvok 6.1.1: Vývoz komunálneho odpadu</t>
  </si>
  <si>
    <t>Prvok 6.1.2: Vývoz odpadu z priemyselných oblastí</t>
  </si>
  <si>
    <t>Prvok 6.1.3: Vývoz VKK</t>
  </si>
  <si>
    <t>Prvok 6.1.4: Vývoz odpadu zo zametania komunikácii</t>
  </si>
  <si>
    <t>Prvok 6.1.5: Vývoz odpadu -  malé smetné nádoby</t>
  </si>
  <si>
    <t>Podprogram 6.2: Likvidácia nelegálneho odpadu</t>
  </si>
  <si>
    <t>Prvok 6.3.2: Vývoz odpadu zo zelene</t>
  </si>
  <si>
    <t>Program 7: Komunikácie</t>
  </si>
  <si>
    <t>Prvok 9.1.11</t>
  </si>
  <si>
    <t>MŠ Klačno</t>
  </si>
  <si>
    <t xml:space="preserve">Prvok 9.1.11 : MŠ Klačno </t>
  </si>
  <si>
    <t xml:space="preserve">Podprogram7.1: Bežné opravy a celoročná údržba pozemných komunikácií  </t>
  </si>
  <si>
    <t>Prvok  7.1.1: Letná údržba  komunikácii  v mesta</t>
  </si>
  <si>
    <t>Prvok  7.1.2: Dopravné značenie a administrácia komunikácii</t>
  </si>
  <si>
    <t>Prvok  7.1.3: Zimná údržba komunikácii v meste</t>
  </si>
  <si>
    <t xml:space="preserve">Podprogram7.2: Rekonštrukcie a modernizácie pozemných komunikácií  </t>
  </si>
  <si>
    <t xml:space="preserve">Podprogram 7.3: Výstavba komunikácii         </t>
  </si>
  <si>
    <t>Program 8 : Doprava</t>
  </si>
  <si>
    <t xml:space="preserve">Podprogram 8.1:  Priama podpora dopravcu MAD SAD  RBK  </t>
  </si>
  <si>
    <t xml:space="preserve">Program 9: Vzdelávanie </t>
  </si>
  <si>
    <t>Podprogram 9.1: Zariadenia predškolskej  výchovy</t>
  </si>
  <si>
    <t>Prvok 9.1.1 : MŠ Bystrická cesta</t>
  </si>
  <si>
    <t>Prvok 9.1.2 : MŠ a detské jasle za dráhou</t>
  </si>
  <si>
    <t>Prvok 9.1.3 : MŠ Riadok</t>
  </si>
  <si>
    <t>Prvok 9.1.4 : MŠ Bernoláka</t>
  </si>
  <si>
    <t>Prvok 9.1.5 : MŠ Moyzesa</t>
  </si>
  <si>
    <t>Prvok 9.1.6 : MŠ Hrabovská cesta</t>
  </si>
  <si>
    <t>Prvok 9.1.7 : MŠ Biely potok</t>
  </si>
  <si>
    <t>Prvok 9.1.8 : MŠ Černová</t>
  </si>
  <si>
    <t>Prvok 9.1.9 : MŠ Hrboltová</t>
  </si>
  <si>
    <t>Podprogram 9.2 : Základné školy</t>
  </si>
  <si>
    <t>Prvok 9.2.1: ZŠ Biely potok</t>
  </si>
  <si>
    <t>Prvok 9.2.2: ZŠ Klačno</t>
  </si>
  <si>
    <t>Prvok 9.2.3: ZŠ Sládkovičova</t>
  </si>
  <si>
    <t>Prvok 9.2.4: ZŠ  Dončova</t>
  </si>
  <si>
    <t>Prvok 9.2.5: ZŠ Bystrická cesta</t>
  </si>
  <si>
    <t>Prvok 9.2.6: ZŠ Černová</t>
  </si>
  <si>
    <t>Prvok 9.2.7: ZŠ Zárevúca</t>
  </si>
  <si>
    <t xml:space="preserve">Podprogram 9.3: Základné umelecké školy </t>
  </si>
  <si>
    <t>Prvok 9.3.1: ZUŠ RBK</t>
  </si>
  <si>
    <t>Prvok 9.3.2: ZUŠ  súkromná škola  Jánoš</t>
  </si>
  <si>
    <t>Prvok 9.3.4. ZUŠ súkromná Šlávková</t>
  </si>
  <si>
    <t>Podprogram 9.4: Stravovanie v jedálňach školských zariadení</t>
  </si>
  <si>
    <t>Podprogram 4.7</t>
  </si>
  <si>
    <t xml:space="preserve">Podprogram 9.5: Stravovanie v jedálňach predškolských zariadení </t>
  </si>
  <si>
    <t>Prvok 9.5.1 : jedáleň MŠ Bystrická cesta</t>
  </si>
  <si>
    <t>Prvok 9.5.2 : jedáleň MŠ Za dráhou</t>
  </si>
  <si>
    <t>Prvok 9.5.3 : jedáleň MŠ Riadok</t>
  </si>
  <si>
    <t>Prvok 9.5.4 : jedáleň MŠ Bernoláka</t>
  </si>
  <si>
    <t>Prvok 9.5.5 : jedáleň MŠ Moyzesa</t>
  </si>
  <si>
    <t>Prvok 9.5.6 : jedáleň MŠ Hrabovská cesta</t>
  </si>
  <si>
    <t>Prvok 9.5.7 : jedáleň MŠ Biely potok</t>
  </si>
  <si>
    <t>Podprogram 9.6: Školské kluby</t>
  </si>
  <si>
    <t>Prvok 9.6.1: ZŠ Biely potok</t>
  </si>
  <si>
    <t>Prvok 9.6.2: ZŠ Klačno</t>
  </si>
  <si>
    <t>Prvok 9.6.3: ZŠ Sládkovičova</t>
  </si>
  <si>
    <t>Prvok 9.6.4: ZŠ  Dončova</t>
  </si>
  <si>
    <t>Prvok 9.6.5: ZŠ Bystrická cesta</t>
  </si>
  <si>
    <t>Prvok 9.6.6: ZŠ Černová</t>
  </si>
  <si>
    <t>Prvok 9.6.7: ZŠ Zárevúca</t>
  </si>
  <si>
    <t>Prvok 9.6.8:. ZŠ súkromná Slávková</t>
  </si>
  <si>
    <t>Denné centrum Černová</t>
  </si>
  <si>
    <t>Denné centrum Biely Potok</t>
  </si>
  <si>
    <t>Prvok 9.6.9: ZŠ cirkevná sv. Vincenta</t>
  </si>
  <si>
    <t>návštevnosť web stránky mesta za rok/tis.</t>
  </si>
  <si>
    <t xml:space="preserve">Prvok 9.6.10: Centrum voľného času Elán  </t>
  </si>
  <si>
    <t>Prvok 9.6.11: Stredisko záujmovej činnosti pri ZŠ sv. Vincenta</t>
  </si>
  <si>
    <t xml:space="preserve">Podprogram 9.8: Školský úrad                 </t>
  </si>
  <si>
    <t xml:space="preserve">Program 10: Šport     </t>
  </si>
  <si>
    <t xml:space="preserve">Podprogram 10.1: Športoviská v meste   </t>
  </si>
  <si>
    <t xml:space="preserve">Prvok 10.1.1: Športová hala Koniareň              </t>
  </si>
  <si>
    <t>Prvok 10.1.2: Futbalový štadión</t>
  </si>
  <si>
    <t xml:space="preserve">Prvok 10.1.3: Mestská Hala T18 </t>
  </si>
  <si>
    <t>Prvok 10.1.4: Mestský zimný štadión</t>
  </si>
  <si>
    <t xml:space="preserve">Prvok 10.1.5:Telocvičňa KD A. Hlinku   </t>
  </si>
  <si>
    <t>Prvok 10.1.6:Dopravné ihrisko</t>
  </si>
  <si>
    <t>Podprogram 10.3:  Grantová podpora športových aktivít na území  mesta</t>
  </si>
  <si>
    <t xml:space="preserve">Program 11: Kultúra      </t>
  </si>
  <si>
    <t xml:space="preserve">Podprogram 11.1: Mestská infraštruktúra pre kultúru  </t>
  </si>
  <si>
    <t>Prvok 11.1.1: Dom kultúry A. Hlinku                           .</t>
  </si>
  <si>
    <t xml:space="preserve">Prvok 11.1.3: Dom kultúry Biely Potok                          </t>
  </si>
  <si>
    <t>MŠ Biely Potok</t>
  </si>
  <si>
    <t xml:space="preserve">Prvok 11.1.4: Dom kultúry Černová                             </t>
  </si>
  <si>
    <t xml:space="preserve"> Prvok 11.1.5: Dom kultúry Hrboltová                             </t>
  </si>
  <si>
    <t xml:space="preserve">Prvok 11.1.6: Bjornsonov dom                                         </t>
  </si>
  <si>
    <t xml:space="preserve">Prvok 11.1.7: Dom Andreja Hlinku                              </t>
  </si>
  <si>
    <t xml:space="preserve">Podpora cestovného ruchu  </t>
  </si>
  <si>
    <t xml:space="preserve">IC mesta Ružomberok                             </t>
  </si>
  <si>
    <t xml:space="preserve">Prezentácia  samosprávy </t>
  </si>
  <si>
    <t xml:space="preserve">RBK Hlas – dvojtýždenník                            </t>
  </si>
  <si>
    <t xml:space="preserve">Miestna televízia                                          </t>
  </si>
  <si>
    <t xml:space="preserve">Web stránka mesta                                      </t>
  </si>
  <si>
    <t>Interné služby</t>
  </si>
  <si>
    <t xml:space="preserve">Kronika mesta                                  </t>
  </si>
  <si>
    <t>Právne služby</t>
  </si>
  <si>
    <t xml:space="preserve">Správa hnuteľného majetku   </t>
  </si>
  <si>
    <t xml:space="preserve">Evidencia a bežná prevádzka HNM </t>
  </si>
  <si>
    <t xml:space="preserve">Obstarávanie HNM  </t>
  </si>
  <si>
    <t xml:space="preserve">Správa nehnuteľného majetku </t>
  </si>
  <si>
    <t xml:space="preserve">Evidencia a bežná prevádzka stavieb, budov a pozemkov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</si>
  <si>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Obstarávanie a modernizácie  stavieb a budov    </t>
  </si>
  <si>
    <t xml:space="preserve">Interný informačný systém  </t>
  </si>
  <si>
    <t xml:space="preserve">Služobná autodoprava      </t>
  </si>
  <si>
    <t>Služby občanom</t>
  </si>
  <si>
    <t xml:space="preserve">Klientske služby </t>
  </si>
  <si>
    <t xml:space="preserve">Občianske obrady, spoločenské udalosti, jubileá </t>
  </si>
  <si>
    <t xml:space="preserve">Mestský  rozhlas    </t>
  </si>
  <si>
    <t xml:space="preserve">Služby stavebného práva         </t>
  </si>
  <si>
    <t>Odpadové hospodárstvo</t>
  </si>
  <si>
    <t xml:space="preserve">Zber a  odvoz odpadu </t>
  </si>
  <si>
    <t>Vývoz komunálneho odpadu</t>
  </si>
  <si>
    <t>Vývoz odpadu z priemyselných oblastí</t>
  </si>
  <si>
    <t>Vývoz VKK</t>
  </si>
  <si>
    <t xml:space="preserve">Separácia a recyklácia odpadu    </t>
  </si>
  <si>
    <t>Ostatné športoviská</t>
  </si>
  <si>
    <t>Vývoz odpadu zo zelene</t>
  </si>
  <si>
    <t>Komunikácie</t>
  </si>
  <si>
    <t xml:space="preserve">Bežné opravy a celoročná údržba pozemných komunikácií  </t>
  </si>
  <si>
    <t>Letná údržba  komunikácii  v mesta</t>
  </si>
  <si>
    <t>Dopravné značenie a administrácia komunikácii</t>
  </si>
  <si>
    <t>Zimná údržba komunikácii v meste</t>
  </si>
  <si>
    <t xml:space="preserve">Rekonštrukcie a modernizácie pozemných komunikácií  </t>
  </si>
  <si>
    <t xml:space="preserve">Výstavba komunikácii         </t>
  </si>
  <si>
    <t>Doprava</t>
  </si>
  <si>
    <t xml:space="preserve">Priama podpora dopravcu MAD SAD  RBK  </t>
  </si>
  <si>
    <t>Prvok 9.4.1: jedáleň ZŠ Klačno</t>
  </si>
  <si>
    <t>Prvok 9.4.2: jedáleň ZŠ Sládkovičova</t>
  </si>
  <si>
    <t>Prvok 9.4.3: jedáleň ZŠ  Dončova</t>
  </si>
  <si>
    <t>Prvok 9.4.4: jedáleň ZŠ Bystrická cesta</t>
  </si>
  <si>
    <t>Prvok 9.4.5: jedáleň ZŠ Černová</t>
  </si>
  <si>
    <t>Prvok 9.4.6: jedáleň ZŠ Zárevúca</t>
  </si>
  <si>
    <t>Prvok 14.8.1: príspevky na stravovanie v školách</t>
  </si>
  <si>
    <t>Prvok 14.8.2: príspevky na školské pomôcky</t>
  </si>
  <si>
    <t>Prvok 1.4.1</t>
  </si>
  <si>
    <t>Prvok 1.4.2</t>
  </si>
  <si>
    <t>Prvok 6.3.3</t>
  </si>
  <si>
    <t>Zberný dvor</t>
  </si>
  <si>
    <t>oddelenie stavebného práva</t>
  </si>
  <si>
    <t xml:space="preserve">Prvok 14.2.4:Príspevok poskytovateľovi sociálnych služieb                         </t>
  </si>
  <si>
    <t xml:space="preserve">           Prvok 13.1.2:výstavba nájomných  bytov                               </t>
  </si>
  <si>
    <t xml:space="preserve"> miestne dane a poplatky na obyvateľa za  rok   v   € /obyvateľ</t>
  </si>
  <si>
    <t xml:space="preserve">sezónne funkčné dopravné ihrisko  </t>
  </si>
  <si>
    <t xml:space="preserve">Zastávky  hromadnej autobusovej dopravy </t>
  </si>
  <si>
    <t xml:space="preserve">Vzdelávanie </t>
  </si>
  <si>
    <t>Zariadenia predškolskej  výchovy</t>
  </si>
  <si>
    <t>MŠ Bystrická cesta</t>
  </si>
  <si>
    <t>MŠ a detské jasle za dráhou</t>
  </si>
  <si>
    <t>MŠ Riadok</t>
  </si>
  <si>
    <t>MŠ Moyzesa</t>
  </si>
  <si>
    <t>MŠ Černová</t>
  </si>
  <si>
    <t>Základné školy</t>
  </si>
  <si>
    <t>ZŠ Klačno</t>
  </si>
  <si>
    <t>ZŠ Sládkovičova</t>
  </si>
  <si>
    <t>ZŠ  Dončova</t>
  </si>
  <si>
    <t>ZŠ Černová</t>
  </si>
  <si>
    <t xml:space="preserve">Základné umelecké školy </t>
  </si>
  <si>
    <t>ZUŠ  súkromná škola  Jánoš</t>
  </si>
  <si>
    <t>Program 1: Plánovanie, manažment a kontrola</t>
  </si>
  <si>
    <t>Podprogram 1.1: Činnosť volených riadiacich orgánov mesta</t>
  </si>
  <si>
    <t xml:space="preserve">Prvok 1.1.1: Mestské zastupiteľstvo                                   </t>
  </si>
  <si>
    <t xml:space="preserve">Podprogram 1.2: Výkonný manažment mesta        </t>
  </si>
  <si>
    <t xml:space="preserve">Prvok 1.2.1: Výkonné riadenie a zastupovanie mesta navonok                                       </t>
  </si>
  <si>
    <t xml:space="preserve">Prvok 1.2.2: Výkonné riadenie mestského úradu                                      </t>
  </si>
  <si>
    <t>Program 2: Propagácia a marketing</t>
  </si>
  <si>
    <t xml:space="preserve">Podprogram 2.1: Propagácia, reklama, inzercia </t>
  </si>
  <si>
    <t xml:space="preserve">Prvok 2.1.1: Propagácia mesta výkonným manažmentom                                                                                                </t>
  </si>
  <si>
    <t xml:space="preserve">Prvok 2.1.2: Propagácia a prezentácia mesta </t>
  </si>
  <si>
    <t xml:space="preserve">Prvok 2.1.3: Propagácia a prezentácia oblasti Vlkolínec     </t>
  </si>
  <si>
    <t xml:space="preserve">Podprogram 2.2: Podpora cestovného ruchu  </t>
  </si>
  <si>
    <t xml:space="preserve">Prvok 2.2.1: IC mesta Ružomberok                             </t>
  </si>
  <si>
    <t xml:space="preserve">Prvok2.2.3: Podpora regionálnych združení pre rozvoj TR  </t>
  </si>
  <si>
    <t xml:space="preserve">Podprogram 2.4: Prezentácia  samosprávy </t>
  </si>
  <si>
    <t xml:space="preserve">Prvok 2.4.1: RBK Hlas – dvojtýždenník                            </t>
  </si>
  <si>
    <t xml:space="preserve">Prvok 2.4.2: Miestna televízia                                          </t>
  </si>
  <si>
    <t xml:space="preserve">Prvok 2.4.3: Web stránka mesta                                      </t>
  </si>
  <si>
    <t xml:space="preserve">Prvok 2.4.4: Kronika mesta                                  </t>
  </si>
  <si>
    <t>Program 3: Interné služby.</t>
  </si>
  <si>
    <t xml:space="preserve">Podprogram 3.1: Právne služby.   </t>
  </si>
  <si>
    <t xml:space="preserve">Podprogram 3.2: Správa hnuteľného majetku   </t>
  </si>
  <si>
    <t xml:space="preserve">Prvok 3.2.1: Evidencia a bežná prevádzka HNM </t>
  </si>
  <si>
    <t xml:space="preserve">Prvok 3.2.2: Obstarávanie HNM  </t>
  </si>
  <si>
    <t xml:space="preserve">Podprogram 3.3: Správa nehnuteľného majetku </t>
  </si>
  <si>
    <t xml:space="preserve">Prvok 3.3.1: Evidencia a bežná prevádzka stavieb, budov a pozemkov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</si>
  <si>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Prvok 3.3.2: Obstarávanie a modernizácie  stavieb a budov    </t>
  </si>
  <si>
    <t xml:space="preserve">Podprogram 3.4 : Interný informačný systém  </t>
  </si>
  <si>
    <t xml:space="preserve">Podprogram 3.5: Systém vzdelávania zamestnancov   </t>
  </si>
  <si>
    <t xml:space="preserve">Podprogram 3.6: Služobná autodoprava      </t>
  </si>
  <si>
    <t xml:space="preserve">Program 4: Služby občanom. </t>
  </si>
  <si>
    <t xml:space="preserve">Podprogram 4.1: Činnosť matričného úradu       </t>
  </si>
  <si>
    <t xml:space="preserve">Podprogram 4.2: Klientske služby </t>
  </si>
  <si>
    <t xml:space="preserve">Podprogram 4.3: Občianske obrady, spoločenské udalosti, jubileá </t>
  </si>
  <si>
    <t xml:space="preserve">Podprogram 4.4: Mestský  rozhlas    </t>
  </si>
  <si>
    <t>ZUŠ súkromná Šlávková</t>
  </si>
  <si>
    <t>Stravovanie v jedálňach školských zariadení</t>
  </si>
  <si>
    <t>jedáleň ZŠ Sládkovičova</t>
  </si>
  <si>
    <t>jedáleň ZŠ Bystrická cesta</t>
  </si>
  <si>
    <t>jedáleň ZŠ Černová</t>
  </si>
  <si>
    <t xml:space="preserve">Stravovanie v jedálňach predškolských zariadení </t>
  </si>
  <si>
    <t>jedáleň MŠ Bystrická cesta</t>
  </si>
  <si>
    <t>jedáleň MŠ Za dráhou</t>
  </si>
  <si>
    <t>jedáleň MŠ Bernoláka</t>
  </si>
  <si>
    <t>jedáleň MŠ Moyzesa</t>
  </si>
  <si>
    <t>jedáleň MŠ Hrabovská cesta</t>
  </si>
  <si>
    <t>Školské kluby</t>
  </si>
  <si>
    <t xml:space="preserve">Priama a grantová  podpora vzdelávania a mimoškolskej činnosti   </t>
  </si>
  <si>
    <t xml:space="preserve">Školský úrad                 </t>
  </si>
  <si>
    <t xml:space="preserve">Športoviská v meste   </t>
  </si>
  <si>
    <t xml:space="preserve">Športová hala Koniareň              </t>
  </si>
  <si>
    <t>Futbalový štadión</t>
  </si>
  <si>
    <t xml:space="preserve">Mestská Hala T18 </t>
  </si>
  <si>
    <t>Mestský zimný štadión</t>
  </si>
  <si>
    <t xml:space="preserve">Telocvičňa KD A. Hlinku   </t>
  </si>
  <si>
    <t>Dopravné ihrisko</t>
  </si>
  <si>
    <t xml:space="preserve">Podpora športových klubov a športových organizácii  v meste  </t>
  </si>
  <si>
    <t>Grantová podpora športových aktivít na území  mesta</t>
  </si>
  <si>
    <t xml:space="preserve">Kultúra      </t>
  </si>
  <si>
    <t xml:space="preserve">Mestská infraštruktúra pre kultúru  </t>
  </si>
  <si>
    <t xml:space="preserve">Dom kultúry Biely Potok                          </t>
  </si>
  <si>
    <t xml:space="preserve">Dom kultúry Černová                             </t>
  </si>
  <si>
    <t xml:space="preserve">Dom kultúry Hrboltová                             </t>
  </si>
  <si>
    <t xml:space="preserve">Bjornsonov dom                                         </t>
  </si>
  <si>
    <t xml:space="preserve">Dom Andreja Hlinku                              </t>
  </si>
  <si>
    <t xml:space="preserve">Mestská knižnica         </t>
  </si>
  <si>
    <t xml:space="preserve">Grantová podpora kultúrnych telies, spolkov, organizácii  </t>
  </si>
  <si>
    <t xml:space="preserve">Organizovanie kultúrnych aktivít na území mesta  </t>
  </si>
  <si>
    <t xml:space="preserve">Kultúrne akcie v KDAH                                    </t>
  </si>
  <si>
    <t xml:space="preserve">Kultúrne akcie celomestské                       </t>
  </si>
  <si>
    <t xml:space="preserve">Ochrana kultúrnych pamiatok  </t>
  </si>
  <si>
    <t xml:space="preserve">Vlkolínec  </t>
  </si>
  <si>
    <t>Prostredie pre život</t>
  </si>
  <si>
    <t xml:space="preserve">Mestská zeleň - verejné priestranstvá </t>
  </si>
  <si>
    <t>starostlivosť o vzrastlú zeleň</t>
  </si>
  <si>
    <t>Parky – verejné priestranstvá</t>
  </si>
  <si>
    <t>údržba - parkové lavičky</t>
  </si>
  <si>
    <t xml:space="preserve">výzdoba a údržba - fontány </t>
  </si>
  <si>
    <t>starostlivosť o mobilnú zeleň a kvetinové záhony</t>
  </si>
  <si>
    <t>CS + DS Ružomberok</t>
  </si>
  <si>
    <t>Prvok 12.4.1</t>
  </si>
  <si>
    <t>Prvok 12.4.2</t>
  </si>
  <si>
    <t>Prvok 12.4.3</t>
  </si>
  <si>
    <t>Prvok 12.4.4</t>
  </si>
  <si>
    <t xml:space="preserve">CS + DS Černová </t>
  </si>
  <si>
    <t>CS + DS Hrboltová</t>
  </si>
  <si>
    <t>CS + DS Biely Potok</t>
  </si>
  <si>
    <t>počet kusov ostrihaných stromov v stromoradiach</t>
  </si>
  <si>
    <t>Bývanie</t>
  </si>
  <si>
    <t>Bytový fond mesta</t>
  </si>
  <si>
    <t xml:space="preserve">správa bytového a nebytového  fondu              </t>
  </si>
  <si>
    <t xml:space="preserve">výstavba nájomných  bytov                               </t>
  </si>
  <si>
    <t>Podpora bývania</t>
  </si>
  <si>
    <t xml:space="preserve"> Bankové poplatky+daň z príjmu                                                         </t>
  </si>
  <si>
    <t xml:space="preserve">ŠFRB – agenda žiadostí                         </t>
  </si>
  <si>
    <t>Sociálne služby</t>
  </si>
  <si>
    <t xml:space="preserve">Opatrovateľská starostlivosť  v domácnosti opatrovaného  </t>
  </si>
  <si>
    <t xml:space="preserve">Pomoc občanom v hmotnej a sociálnej núdzi </t>
  </si>
  <si>
    <t xml:space="preserve">Dávky  v hmotnej a sociálnej núdzi     </t>
  </si>
  <si>
    <t xml:space="preserve">Komunitné centrum  - útulok                </t>
  </si>
  <si>
    <t xml:space="preserve">Menšie obecné služby                         </t>
  </si>
  <si>
    <t xml:space="preserve">Kluby dôchodcov   </t>
  </si>
  <si>
    <t xml:space="preserve">Dotované stravovanie     </t>
  </si>
  <si>
    <t>jedáleň MŠ Riadok</t>
  </si>
  <si>
    <t xml:space="preserve">Transfer- osobitný príjemca rodinných prídavkov  </t>
  </si>
  <si>
    <t xml:space="preserve">Rodinná politika          </t>
  </si>
  <si>
    <t>Tvorba úspor detí umiestnených v detských domovoch</t>
  </si>
  <si>
    <t>Podpora kontaktu rodičov s deťmi umiestnenými v DD</t>
  </si>
  <si>
    <t xml:space="preserve">Dotácie na žiakov v predškolskom a školskom veku </t>
  </si>
  <si>
    <t>príspevky na školské pomôcky</t>
  </si>
  <si>
    <t xml:space="preserve">Rekreačné ubytovacie zariadenia </t>
  </si>
  <si>
    <t>počet prezentácii mesta RBK v CR  za rok</t>
  </si>
  <si>
    <t xml:space="preserve">Prevádzka mestských verejných toaliet      </t>
  </si>
  <si>
    <t>Bezpečnosť</t>
  </si>
  <si>
    <t xml:space="preserve">Mestská polícia              </t>
  </si>
  <si>
    <t xml:space="preserve">Ochrana pred požiarmi     </t>
  </si>
  <si>
    <t xml:space="preserve">Civilná ochrana     </t>
  </si>
  <si>
    <t>Veterinárna bezpečnosť</t>
  </si>
  <si>
    <t xml:space="preserve">Podpora zvieracieho útulku                         </t>
  </si>
  <si>
    <t xml:space="preserve">Odchyt túlavých zvierat                                                      </t>
  </si>
  <si>
    <t xml:space="preserve">Verejné osvetlenie </t>
  </si>
  <si>
    <t xml:space="preserve">Rekonštrukcie, modernizácie a výstavba VO </t>
  </si>
  <si>
    <t xml:space="preserve"> počet usporiadaných kultúrnych akcií v KDAH za rok</t>
  </si>
  <si>
    <t>počet zorganizovaných celomestských podujatí za rok</t>
  </si>
  <si>
    <t>počet návštevníkov za rok</t>
  </si>
  <si>
    <t xml:space="preserve">odd. I a N  </t>
  </si>
  <si>
    <t xml:space="preserve">odd. SS  </t>
  </si>
  <si>
    <t>počet obnovených kultúrnych pamiatok a pamätihodností za rok</t>
  </si>
  <si>
    <t>Zachovať kultúrne dedičstvo UNESCO pre budúce generácie.</t>
  </si>
  <si>
    <t>počet udržiavaných verejných parkových lavičiek</t>
  </si>
  <si>
    <t>Zabezpečiť vhodné prostredie pre oddych obyvateľov a turistov.</t>
  </si>
  <si>
    <t xml:space="preserve">počet udržiavaných fontán a pamätníkov  </t>
  </si>
  <si>
    <t xml:space="preserve">plocha mobilnej zelene  v  m2 </t>
  </si>
  <si>
    <t>počet prevádzkovaných domov smútku za rok</t>
  </si>
  <si>
    <t>Zabezpečiť riadnu prevádzku DS a cintorína.</t>
  </si>
  <si>
    <t>Zabezpečiť dostupné nájomné bývanie pre občanov mesta.</t>
  </si>
  <si>
    <t>330/300</t>
  </si>
  <si>
    <t>,</t>
  </si>
  <si>
    <t>Prvok 9.1.12: Súkromné MŠ</t>
  </si>
  <si>
    <t>Prvok 9.6.12: Súkromné CVČ Liptovská Štiavnica</t>
  </si>
  <si>
    <t>Prvok 9.6.12</t>
  </si>
  <si>
    <t>Prvok 9.1.12</t>
  </si>
  <si>
    <t>Jedáleň ZŠ Klačno</t>
  </si>
  <si>
    <t>MŠ sv. Lujzy</t>
  </si>
  <si>
    <t xml:space="preserve">Prvok 14.2.5:Terénne sociálne služby                         </t>
  </si>
  <si>
    <t>MŠ Hrabovská cesta</t>
  </si>
  <si>
    <t>Detské ihriská</t>
  </si>
  <si>
    <t>Terénna sociálna služba</t>
  </si>
  <si>
    <t>Prvok 14.2.5</t>
  </si>
  <si>
    <t>Podpora reg.združení pre rozvoj tur.ruchu</t>
  </si>
  <si>
    <t>Prvok 9.3.7</t>
  </si>
  <si>
    <t>ZUŠ súkromná Alkana</t>
  </si>
  <si>
    <t>CVČ sv. Vincent</t>
  </si>
  <si>
    <t xml:space="preserve">Odborné komisie MsZ, VmČ            </t>
  </si>
  <si>
    <t>Prvok 9.3.7. ZUŠ súkromná ALKANA</t>
  </si>
  <si>
    <t xml:space="preserve">Prvok 11.1.2:  Kino Kultúra  , Synagóga                                           </t>
  </si>
  <si>
    <t xml:space="preserve">Prvok 1.1.2: Odborné komisie MsZ, VmČ            </t>
  </si>
  <si>
    <t>jedáleň MŠ Biely Potok</t>
  </si>
  <si>
    <t>zariadenia pre prevenciu</t>
  </si>
  <si>
    <t>Súkromné CVČ Ružomberok</t>
  </si>
  <si>
    <t>počet podaných žiadostí</t>
  </si>
  <si>
    <t>OTS</t>
  </si>
  <si>
    <t>naplnenosť materskej školy - 23 detí</t>
  </si>
  <si>
    <t>naplnenosť materskej školy - 140 detí</t>
  </si>
  <si>
    <t>naplnenosť materskej školy - 115 detí</t>
  </si>
  <si>
    <t>naplnenosť materskej školy - 130 detí</t>
  </si>
  <si>
    <t>naplnenosť materskej školy - 92 detí</t>
  </si>
  <si>
    <t>naplnenosť materskej školy - 70 detí</t>
  </si>
  <si>
    <t>naplnenosť materskej školy - 110 detí</t>
  </si>
  <si>
    <t>Zabezpečiť kvalitné, dostupné a vyvážené stravovanie pre žiakov  v MŠ, ZŠ.</t>
  </si>
  <si>
    <t>viceprimátor/ sekretariát</t>
  </si>
  <si>
    <t>oddelenie regionálnej politiky</t>
  </si>
  <si>
    <t>primátor/ sekretariát</t>
  </si>
  <si>
    <t>Dom kultúry A. Hlinku</t>
  </si>
  <si>
    <t>oddelenie vnútornej správy- matrika</t>
  </si>
  <si>
    <t xml:space="preserve">zabezpečiť  dôstojnú úroveň občianskych obradov   </t>
  </si>
  <si>
    <t>počet prezentácií mesta (výstavy,  inzercia) za rok</t>
  </si>
  <si>
    <t>zabezpečiť  plochu určenú na výstavbu IBV HBV a OV v rámci územných plánov zón (vrátane ich zmien a doplnkov)</t>
  </si>
  <si>
    <t xml:space="preserve">Útvar hlavného architekta, </t>
  </si>
  <si>
    <t>jedáleň ZŠ Zarevúca</t>
  </si>
  <si>
    <t>ZUŠ súkromná Ambrozová</t>
  </si>
  <si>
    <t>Zabezpečiť atraktívnosť prevádzky kina a synagógy</t>
  </si>
  <si>
    <t>počet návštevníkov synagógy za rok</t>
  </si>
  <si>
    <t>Administratíva</t>
  </si>
  <si>
    <t>Prvok 6.3.1: Biologicky rozložiteľný odpad</t>
  </si>
  <si>
    <t>Prvok 9.3.5. ZUŠ súkromná Ambrózová</t>
  </si>
  <si>
    <t>Biologicky rozložiteľný odpad</t>
  </si>
  <si>
    <t>2021</t>
  </si>
  <si>
    <t>MŠ Bernoláka</t>
  </si>
  <si>
    <t>Súkromné MŠ</t>
  </si>
  <si>
    <t>ZŠ Zarevúca</t>
  </si>
  <si>
    <t>ZŠ Bystrická</t>
  </si>
  <si>
    <t>ZUŠ ľudového tanca a hudby</t>
  </si>
  <si>
    <t>ŠKD pri ZŠ Biely potok</t>
  </si>
  <si>
    <t>ŠKD pri ZŠ Klačno</t>
  </si>
  <si>
    <t>ŠKD pri ZŠ Zárevúca</t>
  </si>
  <si>
    <t>ŠKD pri ZŠ Černová</t>
  </si>
  <si>
    <t>ŠKD pri ZŠ Bystrická cesta</t>
  </si>
  <si>
    <t>ŠKD pri ZŠ Sládkovičova</t>
  </si>
  <si>
    <t>ŠKD pri ZŠ  Dončova</t>
  </si>
  <si>
    <t>ŠKD pri ZŠ súkromná Slávková</t>
  </si>
  <si>
    <t>ŠKD pri ZŠ cirkevná sv. Vincenta</t>
  </si>
  <si>
    <t>Dom UNESCO Vlkolínec</t>
  </si>
  <si>
    <t xml:space="preserve">Kino Kultúra, Synagóga                      ,                        </t>
  </si>
  <si>
    <t>ZŠ Biely Potok</t>
  </si>
  <si>
    <t xml:space="preserve">Prvok 2.2.2:Dom UNESCO Vlkolínec                                             </t>
  </si>
  <si>
    <t xml:space="preserve">Podprogram 9.7: Priama a grant.  podpora vzdelávania a mimošk. činnosti   </t>
  </si>
  <si>
    <t>Prvok 9.3.6. ZUŠ ľudového tanca a hudby</t>
  </si>
  <si>
    <t xml:space="preserve">Podprogram 10.2:  Podpora šport. klubov a športových organizácii  v meste  </t>
  </si>
  <si>
    <t>nebolo</t>
  </si>
  <si>
    <t xml:space="preserve"> jedáleň ZŠ  Bystrickíá cesta - pracovisko Bernoláka 11</t>
  </si>
  <si>
    <t xml:space="preserve">pre povoľovanie  odd. ÚR a koncepcií / pre osadenie značiek odd. OI </t>
  </si>
  <si>
    <t>OSSaR</t>
  </si>
  <si>
    <t>200/350</t>
  </si>
  <si>
    <t>Centrum voľného času Elán</t>
  </si>
  <si>
    <t>Vývoz odpadu zo zametania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</si>
</sst>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\ ##,000_);[Red]\([$€-2]\ #\ ##,000\)"/>
    <numFmt numFmtId="187" formatCode="0.0%"/>
    <numFmt numFmtId="188" formatCode="0.000"/>
    <numFmt numFmtId="189" formatCode="#,##0.0"/>
    <numFmt numFmtId="190" formatCode="#,##0.000"/>
    <numFmt numFmtId="191" formatCode="0.0000"/>
    <numFmt numFmtId="192" formatCode="0.0"/>
    <numFmt numFmtId="193" formatCode="#,##0.0000"/>
    <numFmt numFmtId="194" formatCode="_-* #,##0.0\ _S_k_-;\-* #,##0.0\ _S_k_-;_-* &quot;-&quot;??\ _S_k_-;_-@_-"/>
    <numFmt numFmtId="195" formatCode="_-* #,##0\ _S_k_-;\-* #,##0\ _S_k_-;_-* &quot;-&quot;??\ _S_k_-;_-@_-"/>
    <numFmt numFmtId="196" formatCode="#,##0\ [$€-1];[Red]\-#,##0\ [$€-1]"/>
    <numFmt numFmtId="197" formatCode="_-* #,##0.000\ _S_k_-;\-* #,##0.000\ _S_k_-;_-* &quot;-&quot;??\ _S_k_-;_-@_-"/>
  </numFmts>
  <fonts count="61">
    <font>
      <sz val="10"/>
      <name val="Arial"/>
      <family val="0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i/>
      <sz val="10"/>
      <name val="Arial"/>
      <family val="2"/>
    </font>
    <font>
      <sz val="10"/>
      <color indexed="10"/>
      <name val="Arial"/>
      <family val="0"/>
    </font>
    <font>
      <sz val="10"/>
      <name val="Arial Narrow"/>
      <family val="2"/>
    </font>
    <font>
      <sz val="10"/>
      <color indexed="8"/>
      <name val="Arial"/>
      <family val="0"/>
    </font>
    <font>
      <b/>
      <sz val="11"/>
      <name val="Arial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b/>
      <sz val="12"/>
      <name val="Verdana"/>
      <family val="2"/>
    </font>
    <font>
      <b/>
      <sz val="14"/>
      <name val="Arial"/>
      <family val="2"/>
    </font>
    <font>
      <sz val="10"/>
      <color indexed="63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3" borderId="8" applyNumberFormat="0" applyAlignment="0" applyProtection="0"/>
    <xf numFmtId="0" fontId="55" fillId="24" borderId="8" applyNumberFormat="0" applyAlignment="0" applyProtection="0"/>
    <xf numFmtId="0" fontId="56" fillId="24" borderId="9" applyNumberFormat="0" applyAlignment="0" applyProtection="0"/>
    <xf numFmtId="0" fontId="57" fillId="0" borderId="0" applyNumberFormat="0" applyFill="0" applyBorder="0" applyAlignment="0" applyProtection="0"/>
    <xf numFmtId="0" fontId="58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</cellStyleXfs>
  <cellXfs count="621">
    <xf numFmtId="0" fontId="0" fillId="0" borderId="0" xfId="0" applyAlignment="1">
      <alignment/>
    </xf>
    <xf numFmtId="0" fontId="10" fillId="0" borderId="0" xfId="0" applyFont="1" applyAlignment="1">
      <alignment/>
    </xf>
    <xf numFmtId="0" fontId="0" fillId="32" borderId="0" xfId="0" applyFill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49" fontId="2" fillId="4" borderId="10" xfId="0" applyNumberFormat="1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center" vertical="center"/>
    </xf>
    <xf numFmtId="49" fontId="1" fillId="32" borderId="12" xfId="0" applyNumberFormat="1" applyFont="1" applyFill="1" applyBorder="1" applyAlignment="1">
      <alignment horizontal="left" vertical="center" wrapText="1"/>
    </xf>
    <xf numFmtId="3" fontId="0" fillId="0" borderId="13" xfId="0" applyNumberFormat="1" applyFont="1" applyBorder="1" applyAlignment="1">
      <alignment horizontal="center" vertical="center"/>
    </xf>
    <xf numFmtId="49" fontId="1" fillId="32" borderId="14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49" fontId="1" fillId="32" borderId="10" xfId="0" applyNumberFormat="1" applyFont="1" applyFill="1" applyBorder="1" applyAlignment="1">
      <alignment horizontal="left" vertical="center" wrapText="1"/>
    </xf>
    <xf numFmtId="49" fontId="9" fillId="32" borderId="12" xfId="0" applyNumberFormat="1" applyFont="1" applyFill="1" applyBorder="1" applyAlignment="1">
      <alignment horizontal="left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189" fontId="0" fillId="32" borderId="17" xfId="0" applyNumberFormat="1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49" fontId="2" fillId="33" borderId="10" xfId="0" applyNumberFormat="1" applyFont="1" applyFill="1" applyBorder="1" applyAlignment="1">
      <alignment horizontal="left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49" fontId="2" fillId="33" borderId="21" xfId="0" applyNumberFormat="1" applyFont="1" applyFill="1" applyBorder="1" applyAlignment="1">
      <alignment vertical="center"/>
    </xf>
    <xf numFmtId="49" fontId="2" fillId="33" borderId="22" xfId="0" applyNumberFormat="1" applyFont="1" applyFill="1" applyBorder="1" applyAlignment="1">
      <alignment vertical="center"/>
    </xf>
    <xf numFmtId="0" fontId="8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8" fillId="33" borderId="23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vertical="center"/>
    </xf>
    <xf numFmtId="49" fontId="2" fillId="33" borderId="12" xfId="0" applyNumberFormat="1" applyFont="1" applyFill="1" applyBorder="1" applyAlignment="1">
      <alignment horizontal="left" vertical="center"/>
    </xf>
    <xf numFmtId="3" fontId="8" fillId="0" borderId="2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2" fillId="34" borderId="10" xfId="0" applyNumberFormat="1" applyFont="1" applyFill="1" applyBorder="1" applyAlignment="1">
      <alignment horizontal="left" vertical="center" wrapText="1"/>
    </xf>
    <xf numFmtId="0" fontId="8" fillId="34" borderId="11" xfId="0" applyFont="1" applyFill="1" applyBorder="1" applyAlignment="1">
      <alignment horizontal="center" vertical="center"/>
    </xf>
    <xf numFmtId="49" fontId="2" fillId="32" borderId="12" xfId="0" applyNumberFormat="1" applyFont="1" applyFill="1" applyBorder="1" applyAlignment="1">
      <alignment horizontal="left" vertical="center" wrapText="1"/>
    </xf>
    <xf numFmtId="3" fontId="8" fillId="0" borderId="13" xfId="0" applyNumberFormat="1" applyFont="1" applyBorder="1" applyAlignment="1">
      <alignment horizontal="center" vertical="center"/>
    </xf>
    <xf numFmtId="49" fontId="2" fillId="32" borderId="0" xfId="0" applyNumberFormat="1" applyFont="1" applyFill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center" vertical="center"/>
    </xf>
    <xf numFmtId="190" fontId="8" fillId="0" borderId="0" xfId="0" applyNumberFormat="1" applyFont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left" vertical="center" wrapText="1"/>
    </xf>
    <xf numFmtId="49" fontId="9" fillId="32" borderId="26" xfId="0" applyNumberFormat="1" applyFont="1" applyFill="1" applyBorder="1" applyAlignment="1">
      <alignment horizontal="left" vertical="center" wrapText="1"/>
    </xf>
    <xf numFmtId="0" fontId="12" fillId="32" borderId="15" xfId="0" applyFont="1" applyFill="1" applyBorder="1" applyAlignment="1">
      <alignment horizontal="center" vertical="center" wrapText="1"/>
    </xf>
    <xf numFmtId="0" fontId="12" fillId="32" borderId="16" xfId="0" applyFont="1" applyFill="1" applyBorder="1" applyAlignment="1">
      <alignment horizontal="center" vertical="center" wrapText="1"/>
    </xf>
    <xf numFmtId="3" fontId="0" fillId="32" borderId="17" xfId="0" applyNumberFormat="1" applyFont="1" applyFill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49" fontId="9" fillId="32" borderId="14" xfId="0" applyNumberFormat="1" applyFont="1" applyFill="1" applyBorder="1" applyAlignment="1">
      <alignment horizontal="left" vertical="center" wrapText="1"/>
    </xf>
    <xf numFmtId="3" fontId="0" fillId="0" borderId="18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189" fontId="0" fillId="0" borderId="15" xfId="0" applyNumberFormat="1" applyFont="1" applyBorder="1" applyAlignment="1">
      <alignment vertical="center"/>
    </xf>
    <xf numFmtId="189" fontId="0" fillId="0" borderId="16" xfId="0" applyNumberFormat="1" applyFont="1" applyBorder="1" applyAlignment="1">
      <alignment vertical="center"/>
    </xf>
    <xf numFmtId="189" fontId="0" fillId="0" borderId="18" xfId="0" applyNumberFormat="1" applyFont="1" applyBorder="1" applyAlignment="1">
      <alignment vertical="center"/>
    </xf>
    <xf numFmtId="189" fontId="0" fillId="0" borderId="19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7" xfId="0" applyFont="1" applyBorder="1" applyAlignment="1">
      <alignment vertical="center"/>
    </xf>
    <xf numFmtId="0" fontId="15" fillId="4" borderId="22" xfId="0" applyFont="1" applyFill="1" applyBorder="1" applyAlignment="1">
      <alignment vertical="center"/>
    </xf>
    <xf numFmtId="0" fontId="10" fillId="4" borderId="22" xfId="0" applyFont="1" applyFill="1" applyBorder="1" applyAlignment="1">
      <alignment vertical="center"/>
    </xf>
    <xf numFmtId="0" fontId="10" fillId="4" borderId="28" xfId="0" applyFont="1" applyFill="1" applyBorder="1" applyAlignment="1">
      <alignment vertical="center"/>
    </xf>
    <xf numFmtId="0" fontId="0" fillId="32" borderId="17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vertical="center"/>
    </xf>
    <xf numFmtId="49" fontId="1" fillId="32" borderId="26" xfId="0" applyNumberFormat="1" applyFont="1" applyFill="1" applyBorder="1" applyAlignment="1">
      <alignment horizontal="left" vertical="center" wrapText="1"/>
    </xf>
    <xf numFmtId="187" fontId="0" fillId="0" borderId="15" xfId="0" applyNumberFormat="1" applyBorder="1" applyAlignment="1">
      <alignment vertical="center"/>
    </xf>
    <xf numFmtId="187" fontId="0" fillId="0" borderId="16" xfId="0" applyNumberFormat="1" applyBorder="1" applyAlignment="1">
      <alignment vertical="center"/>
    </xf>
    <xf numFmtId="187" fontId="0" fillId="0" borderId="18" xfId="0" applyNumberFormat="1" applyBorder="1" applyAlignment="1">
      <alignment vertical="center"/>
    </xf>
    <xf numFmtId="187" fontId="0" fillId="0" borderId="19" xfId="0" applyNumberFormat="1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49" fontId="1" fillId="32" borderId="29" xfId="0" applyNumberFormat="1" applyFont="1" applyFill="1" applyBorder="1" applyAlignment="1">
      <alignment horizontal="left" vertical="center" wrapText="1"/>
    </xf>
    <xf numFmtId="49" fontId="1" fillId="32" borderId="30" xfId="0" applyNumberFormat="1" applyFont="1" applyFill="1" applyBorder="1" applyAlignment="1">
      <alignment horizontal="left" vertical="center" wrapText="1"/>
    </xf>
    <xf numFmtId="3" fontId="0" fillId="0" borderId="18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49" fontId="2" fillId="4" borderId="21" xfId="0" applyNumberFormat="1" applyFont="1" applyFill="1" applyBorder="1" applyAlignment="1">
      <alignment vertical="center" wrapText="1"/>
    </xf>
    <xf numFmtId="49" fontId="2" fillId="4" borderId="22" xfId="0" applyNumberFormat="1" applyFont="1" applyFill="1" applyBorder="1" applyAlignment="1">
      <alignment vertical="center" wrapText="1"/>
    </xf>
    <xf numFmtId="49" fontId="2" fillId="4" borderId="28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21" xfId="0" applyNumberFormat="1" applyFont="1" applyFill="1" applyBorder="1" applyAlignment="1">
      <alignment vertical="center" wrapText="1"/>
    </xf>
    <xf numFmtId="49" fontId="2" fillId="33" borderId="22" xfId="0" applyNumberFormat="1" applyFont="1" applyFill="1" applyBorder="1" applyAlignment="1">
      <alignment vertical="center" wrapText="1"/>
    </xf>
    <xf numFmtId="49" fontId="2" fillId="33" borderId="28" xfId="0" applyNumberFormat="1" applyFont="1" applyFill="1" applyBorder="1" applyAlignment="1">
      <alignment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3" fontId="8" fillId="0" borderId="31" xfId="0" applyNumberFormat="1" applyFont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left" vertical="center" wrapText="1"/>
    </xf>
    <xf numFmtId="3" fontId="8" fillId="0" borderId="32" xfId="0" applyNumberFormat="1" applyFont="1" applyBorder="1" applyAlignment="1">
      <alignment horizontal="center" vertical="center"/>
    </xf>
    <xf numFmtId="49" fontId="2" fillId="34" borderId="21" xfId="0" applyNumberFormat="1" applyFont="1" applyFill="1" applyBorder="1" applyAlignment="1">
      <alignment vertical="center" wrapText="1"/>
    </xf>
    <xf numFmtId="49" fontId="2" fillId="34" borderId="22" xfId="0" applyNumberFormat="1" applyFont="1" applyFill="1" applyBorder="1" applyAlignment="1">
      <alignment vertical="center" wrapText="1"/>
    </xf>
    <xf numFmtId="49" fontId="2" fillId="34" borderId="28" xfId="0" applyNumberFormat="1" applyFont="1" applyFill="1" applyBorder="1" applyAlignment="1">
      <alignment vertical="center" wrapText="1"/>
    </xf>
    <xf numFmtId="49" fontId="2" fillId="4" borderId="26" xfId="0" applyNumberFormat="1" applyFont="1" applyFill="1" applyBorder="1" applyAlignment="1">
      <alignment horizontal="left" vertical="center" wrapText="1"/>
    </xf>
    <xf numFmtId="0" fontId="8" fillId="4" borderId="33" xfId="0" applyFont="1" applyFill="1" applyBorder="1" applyAlignment="1">
      <alignment horizontal="center" vertical="center"/>
    </xf>
    <xf numFmtId="3" fontId="0" fillId="0" borderId="15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49" fontId="2" fillId="34" borderId="26" xfId="0" applyNumberFormat="1" applyFont="1" applyFill="1" applyBorder="1" applyAlignment="1">
      <alignment horizontal="left" vertical="center" wrapText="1"/>
    </xf>
    <xf numFmtId="0" fontId="8" fillId="4" borderId="22" xfId="0" applyFont="1" applyFill="1" applyBorder="1" applyAlignment="1">
      <alignment vertical="center"/>
    </xf>
    <xf numFmtId="0" fontId="8" fillId="4" borderId="28" xfId="0" applyFont="1" applyFill="1" applyBorder="1" applyAlignment="1">
      <alignment vertical="center"/>
    </xf>
    <xf numFmtId="0" fontId="8" fillId="34" borderId="33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vertical="center"/>
    </xf>
    <xf numFmtId="0" fontId="8" fillId="34" borderId="25" xfId="0" applyFont="1" applyFill="1" applyBorder="1" applyAlignment="1">
      <alignment vertical="center"/>
    </xf>
    <xf numFmtId="49" fontId="2" fillId="33" borderId="21" xfId="0" applyNumberFormat="1" applyFont="1" applyFill="1" applyBorder="1" applyAlignment="1">
      <alignment horizontal="left" vertical="center" wrapText="1"/>
    </xf>
    <xf numFmtId="3" fontId="8" fillId="0" borderId="12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9" fontId="0" fillId="0" borderId="15" xfId="0" applyNumberFormat="1" applyFont="1" applyBorder="1" applyAlignment="1">
      <alignment vertical="center"/>
    </xf>
    <xf numFmtId="9" fontId="0" fillId="0" borderId="18" xfId="0" applyNumberFormat="1" applyFont="1" applyBorder="1" applyAlignment="1">
      <alignment vertical="center"/>
    </xf>
    <xf numFmtId="0" fontId="15" fillId="4" borderId="36" xfId="0" applyFont="1" applyFill="1" applyBorder="1" applyAlignment="1">
      <alignment vertical="center"/>
    </xf>
    <xf numFmtId="3" fontId="0" fillId="4" borderId="31" xfId="0" applyNumberFormat="1" applyFont="1" applyFill="1" applyBorder="1" applyAlignment="1">
      <alignment vertical="center"/>
    </xf>
    <xf numFmtId="3" fontId="0" fillId="4" borderId="13" xfId="0" applyNumberFormat="1" applyFont="1" applyFill="1" applyBorder="1" applyAlignment="1">
      <alignment vertical="center"/>
    </xf>
    <xf numFmtId="3" fontId="0" fillId="4" borderId="22" xfId="0" applyNumberFormat="1" applyFont="1" applyFill="1" applyBorder="1" applyAlignment="1">
      <alignment vertical="center"/>
    </xf>
    <xf numFmtId="3" fontId="0" fillId="4" borderId="21" xfId="0" applyNumberFormat="1" applyFont="1" applyFill="1" applyBorder="1" applyAlignment="1">
      <alignment vertical="center"/>
    </xf>
    <xf numFmtId="49" fontId="1" fillId="32" borderId="0" xfId="0" applyNumberFormat="1" applyFont="1" applyFill="1" applyBorder="1" applyAlignment="1">
      <alignment horizontal="left" vertical="center" wrapText="1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0" fontId="0" fillId="0" borderId="17" xfId="0" applyFont="1" applyBorder="1" applyAlignment="1">
      <alignment horizontal="right" vertical="center"/>
    </xf>
    <xf numFmtId="0" fontId="0" fillId="0" borderId="17" xfId="0" applyFont="1" applyBorder="1" applyAlignment="1">
      <alignment vertical="center"/>
    </xf>
    <xf numFmtId="2" fontId="0" fillId="0" borderId="17" xfId="0" applyNumberFormat="1" applyFont="1" applyBorder="1" applyAlignment="1">
      <alignment vertical="center"/>
    </xf>
    <xf numFmtId="188" fontId="0" fillId="0" borderId="15" xfId="0" applyNumberFormat="1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187" fontId="0" fillId="0" borderId="17" xfId="0" applyNumberFormat="1" applyFont="1" applyBorder="1" applyAlignment="1">
      <alignment vertical="center"/>
    </xf>
    <xf numFmtId="187" fontId="0" fillId="0" borderId="15" xfId="0" applyNumberFormat="1" applyFont="1" applyBorder="1" applyAlignment="1">
      <alignment vertical="center"/>
    </xf>
    <xf numFmtId="187" fontId="0" fillId="0" borderId="16" xfId="0" applyNumberFormat="1" applyFont="1" applyBorder="1" applyAlignment="1">
      <alignment vertical="center"/>
    </xf>
    <xf numFmtId="187" fontId="0" fillId="0" borderId="18" xfId="0" applyNumberFormat="1" applyFont="1" applyBorder="1" applyAlignment="1">
      <alignment vertical="center"/>
    </xf>
    <xf numFmtId="187" fontId="0" fillId="0" borderId="19" xfId="0" applyNumberFormat="1" applyFont="1" applyBorder="1" applyAlignment="1">
      <alignment vertical="center"/>
    </xf>
    <xf numFmtId="190" fontId="8" fillId="0" borderId="0" xfId="0" applyNumberFormat="1" applyFont="1" applyBorder="1" applyAlignment="1">
      <alignment horizontal="center" vertical="center"/>
    </xf>
    <xf numFmtId="187" fontId="0" fillId="0" borderId="17" xfId="0" applyNumberFormat="1" applyFont="1" applyBorder="1" applyAlignment="1">
      <alignment vertical="center"/>
    </xf>
    <xf numFmtId="187" fontId="0" fillId="0" borderId="15" xfId="0" applyNumberFormat="1" applyFont="1" applyBorder="1" applyAlignment="1">
      <alignment vertical="center"/>
    </xf>
    <xf numFmtId="187" fontId="0" fillId="0" borderId="16" xfId="0" applyNumberFormat="1" applyFont="1" applyBorder="1" applyAlignment="1">
      <alignment vertical="center"/>
    </xf>
    <xf numFmtId="187" fontId="0" fillId="0" borderId="18" xfId="0" applyNumberFormat="1" applyFont="1" applyBorder="1" applyAlignment="1">
      <alignment vertical="center"/>
    </xf>
    <xf numFmtId="187" fontId="0" fillId="0" borderId="19" xfId="0" applyNumberFormat="1" applyFont="1" applyBorder="1" applyAlignment="1">
      <alignment vertical="center"/>
    </xf>
    <xf numFmtId="2" fontId="8" fillId="0" borderId="0" xfId="0" applyNumberFormat="1" applyFont="1" applyBorder="1" applyAlignment="1">
      <alignment horizontal="center" vertical="center"/>
    </xf>
    <xf numFmtId="188" fontId="8" fillId="0" borderId="0" xfId="0" applyNumberFormat="1" applyFont="1" applyBorder="1" applyAlignment="1">
      <alignment horizontal="center" vertical="center"/>
    </xf>
    <xf numFmtId="9" fontId="0" fillId="0" borderId="17" xfId="0" applyNumberFormat="1" applyFont="1" applyBorder="1" applyAlignment="1">
      <alignment vertical="center"/>
    </xf>
    <xf numFmtId="0" fontId="0" fillId="32" borderId="17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0" fontId="0" fillId="0" borderId="18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4" fontId="0" fillId="0" borderId="17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0" fillId="0" borderId="17" xfId="0" applyNumberFormat="1" applyFont="1" applyBorder="1" applyAlignment="1">
      <alignment horizontal="right" vertical="center"/>
    </xf>
    <xf numFmtId="10" fontId="0" fillId="0" borderId="15" xfId="0" applyNumberFormat="1" applyFont="1" applyBorder="1" applyAlignment="1">
      <alignment horizontal="right" vertical="center"/>
    </xf>
    <xf numFmtId="3" fontId="0" fillId="0" borderId="18" xfId="0" applyNumberFormat="1" applyFont="1" applyBorder="1" applyAlignment="1">
      <alignment horizontal="right" vertical="center"/>
    </xf>
    <xf numFmtId="10" fontId="0" fillId="0" borderId="18" xfId="0" applyNumberFormat="1" applyFont="1" applyBorder="1" applyAlignment="1">
      <alignment horizontal="right" vertical="center"/>
    </xf>
    <xf numFmtId="3" fontId="0" fillId="0" borderId="19" xfId="0" applyNumberFormat="1" applyFont="1" applyBorder="1" applyAlignment="1">
      <alignment horizontal="right" vertical="center"/>
    </xf>
    <xf numFmtId="3" fontId="11" fillId="0" borderId="18" xfId="0" applyNumberFormat="1" applyFont="1" applyBorder="1" applyAlignment="1">
      <alignment vertical="center"/>
    </xf>
    <xf numFmtId="3" fontId="11" fillId="0" borderId="19" xfId="0" applyNumberFormat="1" applyFont="1" applyBorder="1" applyAlignment="1">
      <alignment vertical="center"/>
    </xf>
    <xf numFmtId="189" fontId="0" fillId="0" borderId="17" xfId="0" applyNumberFormat="1" applyFont="1" applyBorder="1" applyAlignment="1">
      <alignment vertical="center"/>
    </xf>
    <xf numFmtId="189" fontId="0" fillId="0" borderId="15" xfId="0" applyNumberFormat="1" applyFont="1" applyBorder="1" applyAlignment="1">
      <alignment vertical="center"/>
    </xf>
    <xf numFmtId="189" fontId="0" fillId="0" borderId="18" xfId="0" applyNumberFormat="1" applyFont="1" applyBorder="1" applyAlignment="1">
      <alignment vertical="center"/>
    </xf>
    <xf numFmtId="189" fontId="0" fillId="0" borderId="19" xfId="0" applyNumberFormat="1" applyFont="1" applyBorder="1" applyAlignment="1">
      <alignment vertical="center"/>
    </xf>
    <xf numFmtId="1" fontId="0" fillId="0" borderId="15" xfId="0" applyNumberFormat="1" applyFont="1" applyBorder="1" applyAlignment="1">
      <alignment horizontal="right" vertical="center"/>
    </xf>
    <xf numFmtId="1" fontId="0" fillId="0" borderId="16" xfId="0" applyNumberFormat="1" applyFont="1" applyBorder="1" applyAlignment="1">
      <alignment horizontal="right" vertical="center"/>
    </xf>
    <xf numFmtId="1" fontId="0" fillId="0" borderId="18" xfId="0" applyNumberFormat="1" applyFont="1" applyBorder="1" applyAlignment="1">
      <alignment vertical="center"/>
    </xf>
    <xf numFmtId="1" fontId="0" fillId="0" borderId="18" xfId="0" applyNumberFormat="1" applyFont="1" applyBorder="1" applyAlignment="1">
      <alignment horizontal="right" vertical="center"/>
    </xf>
    <xf numFmtId="1" fontId="0" fillId="0" borderId="19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3" fontId="8" fillId="32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6" xfId="0" applyBorder="1" applyAlignment="1">
      <alignment/>
    </xf>
    <xf numFmtId="0" fontId="0" fillId="0" borderId="0" xfId="0" applyAlignment="1">
      <alignment/>
    </xf>
    <xf numFmtId="0" fontId="18" fillId="0" borderId="4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189" fontId="19" fillId="32" borderId="17" xfId="0" applyNumberFormat="1" applyFont="1" applyFill="1" applyBorder="1" applyAlignment="1">
      <alignment vertical="center"/>
    </xf>
    <xf numFmtId="189" fontId="19" fillId="0" borderId="15" xfId="0" applyNumberFormat="1" applyFont="1" applyBorder="1" applyAlignment="1">
      <alignment vertical="center"/>
    </xf>
    <xf numFmtId="189" fontId="19" fillId="0" borderId="16" xfId="0" applyNumberFormat="1" applyFont="1" applyBorder="1" applyAlignment="1">
      <alignment vertical="center"/>
    </xf>
    <xf numFmtId="189" fontId="19" fillId="0" borderId="18" xfId="0" applyNumberFormat="1" applyFont="1" applyBorder="1" applyAlignment="1">
      <alignment vertical="center"/>
    </xf>
    <xf numFmtId="189" fontId="19" fillId="0" borderId="19" xfId="0" applyNumberFormat="1" applyFont="1" applyBorder="1" applyAlignment="1">
      <alignment vertical="center"/>
    </xf>
    <xf numFmtId="3" fontId="19" fillId="0" borderId="18" xfId="0" applyNumberFormat="1" applyFont="1" applyBorder="1" applyAlignment="1">
      <alignment vertical="center"/>
    </xf>
    <xf numFmtId="187" fontId="19" fillId="32" borderId="17" xfId="0" applyNumberFormat="1" applyFont="1" applyFill="1" applyBorder="1" applyAlignment="1">
      <alignment vertical="center"/>
    </xf>
    <xf numFmtId="187" fontId="19" fillId="0" borderId="15" xfId="0" applyNumberFormat="1" applyFont="1" applyBorder="1" applyAlignment="1">
      <alignment horizontal="center" vertical="center"/>
    </xf>
    <xf numFmtId="187" fontId="19" fillId="0" borderId="15" xfId="0" applyNumberFormat="1" applyFont="1" applyBorder="1" applyAlignment="1">
      <alignment vertical="center"/>
    </xf>
    <xf numFmtId="187" fontId="19" fillId="0" borderId="16" xfId="0" applyNumberFormat="1" applyFont="1" applyBorder="1" applyAlignment="1">
      <alignment vertical="center"/>
    </xf>
    <xf numFmtId="187" fontId="19" fillId="0" borderId="18" xfId="0" applyNumberFormat="1" applyFont="1" applyBorder="1" applyAlignment="1">
      <alignment vertical="center"/>
    </xf>
    <xf numFmtId="187" fontId="19" fillId="0" borderId="19" xfId="0" applyNumberFormat="1" applyFont="1" applyBorder="1" applyAlignment="1">
      <alignment vertical="center"/>
    </xf>
    <xf numFmtId="3" fontId="19" fillId="32" borderId="17" xfId="0" applyNumberFormat="1" applyFont="1" applyFill="1" applyBorder="1" applyAlignment="1">
      <alignment vertical="center"/>
    </xf>
    <xf numFmtId="3" fontId="19" fillId="0" borderId="15" xfId="0" applyNumberFormat="1" applyFont="1" applyBorder="1" applyAlignment="1">
      <alignment vertical="center"/>
    </xf>
    <xf numFmtId="3" fontId="19" fillId="0" borderId="16" xfId="0" applyNumberFormat="1" applyFont="1" applyBorder="1" applyAlignment="1">
      <alignment vertical="center"/>
    </xf>
    <xf numFmtId="3" fontId="19" fillId="0" borderId="19" xfId="0" applyNumberFormat="1" applyFont="1" applyBorder="1" applyAlignment="1">
      <alignment vertical="center"/>
    </xf>
    <xf numFmtId="10" fontId="19" fillId="0" borderId="15" xfId="0" applyNumberFormat="1" applyFont="1" applyBorder="1" applyAlignment="1">
      <alignment vertical="center"/>
    </xf>
    <xf numFmtId="10" fontId="19" fillId="0" borderId="16" xfId="0" applyNumberFormat="1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3" fontId="19" fillId="0" borderId="17" xfId="0" applyNumberFormat="1" applyFont="1" applyBorder="1" applyAlignment="1">
      <alignment vertical="center"/>
    </xf>
    <xf numFmtId="1" fontId="19" fillId="0" borderId="15" xfId="0" applyNumberFormat="1" applyFont="1" applyBorder="1" applyAlignment="1">
      <alignment vertical="center"/>
    </xf>
    <xf numFmtId="1" fontId="19" fillId="0" borderId="16" xfId="0" applyNumberFormat="1" applyFont="1" applyBorder="1" applyAlignment="1">
      <alignment vertical="center"/>
    </xf>
    <xf numFmtId="0" fontId="19" fillId="0" borderId="17" xfId="0" applyFont="1" applyBorder="1" applyAlignment="1">
      <alignment horizontal="right" vertical="center"/>
    </xf>
    <xf numFmtId="0" fontId="19" fillId="0" borderId="15" xfId="0" applyFont="1" applyBorder="1" applyAlignment="1">
      <alignment horizontal="right" vertical="center"/>
    </xf>
    <xf numFmtId="0" fontId="19" fillId="0" borderId="18" xfId="0" applyFont="1" applyBorder="1" applyAlignment="1">
      <alignment horizontal="right" vertical="center"/>
    </xf>
    <xf numFmtId="0" fontId="19" fillId="0" borderId="19" xfId="0" applyFont="1" applyBorder="1" applyAlignment="1">
      <alignment horizontal="right" vertical="center"/>
    </xf>
    <xf numFmtId="3" fontId="19" fillId="0" borderId="17" xfId="0" applyNumberFormat="1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3" fontId="20" fillId="0" borderId="40" xfId="0" applyNumberFormat="1" applyFont="1" applyBorder="1" applyAlignment="1">
      <alignment/>
    </xf>
    <xf numFmtId="3" fontId="0" fillId="0" borderId="0" xfId="0" applyNumberFormat="1" applyAlignment="1">
      <alignment/>
    </xf>
    <xf numFmtId="3" fontId="1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49" fontId="2" fillId="32" borderId="41" xfId="0" applyNumberFormat="1" applyFont="1" applyFill="1" applyBorder="1" applyAlignment="1">
      <alignment horizontal="left" vertical="center"/>
    </xf>
    <xf numFmtId="49" fontId="2" fillId="32" borderId="40" xfId="0" applyNumberFormat="1" applyFont="1" applyFill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49" fontId="9" fillId="32" borderId="0" xfId="0" applyNumberFormat="1" applyFont="1" applyFill="1" applyBorder="1" applyAlignment="1">
      <alignment horizontal="left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 vertical="center"/>
    </xf>
    <xf numFmtId="0" fontId="0" fillId="0" borderId="18" xfId="0" applyBorder="1" applyAlignment="1">
      <alignment/>
    </xf>
    <xf numFmtId="9" fontId="0" fillId="0" borderId="18" xfId="0" applyNumberFormat="1" applyBorder="1" applyAlignment="1">
      <alignment/>
    </xf>
    <xf numFmtId="3" fontId="13" fillId="0" borderId="15" xfId="0" applyNumberFormat="1" applyFont="1" applyBorder="1" applyAlignment="1">
      <alignment vertical="center"/>
    </xf>
    <xf numFmtId="10" fontId="0" fillId="0" borderId="18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0" xfId="0" applyFill="1" applyAlignment="1">
      <alignment/>
    </xf>
    <xf numFmtId="0" fontId="0" fillId="0" borderId="18" xfId="0" applyFont="1" applyBorder="1" applyAlignment="1">
      <alignment horizontal="right" vertical="center"/>
    </xf>
    <xf numFmtId="189" fontId="0" fillId="0" borderId="18" xfId="0" applyNumberFormat="1" applyFont="1" applyBorder="1" applyAlignment="1">
      <alignment horizontal="right" vertical="center"/>
    </xf>
    <xf numFmtId="3" fontId="8" fillId="32" borderId="43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0" fontId="59" fillId="0" borderId="18" xfId="0" applyFont="1" applyBorder="1" applyAlignment="1">
      <alignment vertical="center"/>
    </xf>
    <xf numFmtId="0" fontId="59" fillId="0" borderId="19" xfId="0" applyFont="1" applyBorder="1" applyAlignment="1">
      <alignment vertical="center"/>
    </xf>
    <xf numFmtId="0" fontId="59" fillId="0" borderId="0" xfId="0" applyFont="1" applyAlignment="1">
      <alignment/>
    </xf>
    <xf numFmtId="189" fontId="0" fillId="0" borderId="18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15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44" xfId="0" applyBorder="1" applyAlignment="1">
      <alignment/>
    </xf>
    <xf numFmtId="0" fontId="0" fillId="0" borderId="32" xfId="0" applyBorder="1" applyAlignment="1">
      <alignment/>
    </xf>
    <xf numFmtId="9" fontId="0" fillId="0" borderId="16" xfId="0" applyNumberFormat="1" applyFont="1" applyBorder="1" applyAlignment="1">
      <alignment vertical="center"/>
    </xf>
    <xf numFmtId="0" fontId="8" fillId="4" borderId="45" xfId="0" applyFont="1" applyFill="1" applyBorder="1" applyAlignment="1">
      <alignment horizontal="center" vertical="center"/>
    </xf>
    <xf numFmtId="49" fontId="1" fillId="32" borderId="46" xfId="0" applyNumberFormat="1" applyFont="1" applyFill="1" applyBorder="1" applyAlignment="1">
      <alignment horizontal="left" vertical="center" wrapText="1"/>
    </xf>
    <xf numFmtId="0" fontId="0" fillId="0" borderId="46" xfId="0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horizontal="center" vertical="center"/>
    </xf>
    <xf numFmtId="49" fontId="1" fillId="32" borderId="47" xfId="0" applyNumberFormat="1" applyFont="1" applyFill="1" applyBorder="1" applyAlignment="1">
      <alignment horizontal="left" vertical="center" wrapText="1"/>
    </xf>
    <xf numFmtId="0" fontId="0" fillId="0" borderId="48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8" fillId="0" borderId="17" xfId="0" applyFont="1" applyBorder="1" applyAlignment="1">
      <alignment horizontal="right" vertical="center"/>
    </xf>
    <xf numFmtId="0" fontId="0" fillId="0" borderId="50" xfId="0" applyFont="1" applyFill="1" applyBorder="1" applyAlignment="1">
      <alignment vertical="center"/>
    </xf>
    <xf numFmtId="49" fontId="2" fillId="32" borderId="14" xfId="0" applyNumberFormat="1" applyFont="1" applyFill="1" applyBorder="1" applyAlignment="1">
      <alignment horizontal="left" vertical="center" wrapText="1"/>
    </xf>
    <xf numFmtId="3" fontId="8" fillId="0" borderId="44" xfId="0" applyNumberFormat="1" applyFont="1" applyBorder="1" applyAlignment="1">
      <alignment horizontal="center" vertical="center"/>
    </xf>
    <xf numFmtId="192" fontId="0" fillId="0" borderId="0" xfId="0" applyNumberFormat="1" applyAlignment="1">
      <alignment/>
    </xf>
    <xf numFmtId="9" fontId="0" fillId="0" borderId="0" xfId="0" applyNumberFormat="1" applyAlignment="1">
      <alignment/>
    </xf>
    <xf numFmtId="3" fontId="0" fillId="0" borderId="27" xfId="0" applyNumberFormat="1" applyFont="1" applyBorder="1" applyAlignment="1">
      <alignment vertical="center"/>
    </xf>
    <xf numFmtId="3" fontId="0" fillId="0" borderId="51" xfId="0" applyNumberFormat="1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3" fontId="0" fillId="0" borderId="16" xfId="0" applyNumberFormat="1" applyFont="1" applyFill="1" applyBorder="1" applyAlignment="1">
      <alignment vertical="center"/>
    </xf>
    <xf numFmtId="188" fontId="0" fillId="0" borderId="15" xfId="0" applyNumberFormat="1" applyFont="1" applyBorder="1" applyAlignment="1">
      <alignment vertical="center"/>
    </xf>
    <xf numFmtId="0" fontId="0" fillId="0" borderId="15" xfId="0" applyFont="1" applyBorder="1" applyAlignment="1">
      <alignment horizontal="right" vertical="center"/>
    </xf>
    <xf numFmtId="189" fontId="0" fillId="0" borderId="15" xfId="0" applyNumberFormat="1" applyFont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187" fontId="0" fillId="0" borderId="18" xfId="0" applyNumberFormat="1" applyFont="1" applyBorder="1" applyAlignment="1">
      <alignment vertical="center"/>
    </xf>
    <xf numFmtId="187" fontId="0" fillId="0" borderId="13" xfId="0" applyNumberFormat="1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10" fontId="0" fillId="0" borderId="0" xfId="0" applyNumberFormat="1" applyBorder="1" applyAlignment="1">
      <alignment/>
    </xf>
    <xf numFmtId="192" fontId="0" fillId="0" borderId="18" xfId="0" applyNumberFormat="1" applyBorder="1" applyAlignment="1">
      <alignment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46" xfId="0" applyBorder="1" applyAlignment="1">
      <alignment/>
    </xf>
    <xf numFmtId="3" fontId="0" fillId="0" borderId="15" xfId="0" applyNumberFormat="1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95" fontId="0" fillId="0" borderId="15" xfId="33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34" xfId="0" applyNumberFormat="1" applyFont="1" applyFill="1" applyBorder="1" applyAlignment="1">
      <alignment vertical="center"/>
    </xf>
    <xf numFmtId="3" fontId="0" fillId="0" borderId="54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3" fontId="8" fillId="35" borderId="55" xfId="0" applyNumberFormat="1" applyFont="1" applyFill="1" applyBorder="1" applyAlignment="1">
      <alignment horizontal="center" vertical="center"/>
    </xf>
    <xf numFmtId="3" fontId="8" fillId="35" borderId="56" xfId="0" applyNumberFormat="1" applyFont="1" applyFill="1" applyBorder="1" applyAlignment="1">
      <alignment horizontal="center" vertical="center"/>
    </xf>
    <xf numFmtId="3" fontId="20" fillId="33" borderId="56" xfId="0" applyNumberFormat="1" applyFont="1" applyFill="1" applyBorder="1" applyAlignment="1">
      <alignment/>
    </xf>
    <xf numFmtId="3" fontId="0" fillId="34" borderId="56" xfId="0" applyNumberFormat="1" applyFill="1" applyBorder="1" applyAlignment="1">
      <alignment/>
    </xf>
    <xf numFmtId="3" fontId="0" fillId="0" borderId="56" xfId="0" applyNumberFormat="1" applyBorder="1" applyAlignment="1">
      <alignment/>
    </xf>
    <xf numFmtId="3" fontId="0" fillId="34" borderId="56" xfId="0" applyNumberFormat="1" applyFont="1" applyFill="1" applyBorder="1" applyAlignment="1">
      <alignment/>
    </xf>
    <xf numFmtId="3" fontId="0" fillId="0" borderId="56" xfId="0" applyNumberFormat="1" applyFont="1" applyBorder="1" applyAlignment="1">
      <alignment/>
    </xf>
    <xf numFmtId="3" fontId="10" fillId="0" borderId="56" xfId="0" applyNumberFormat="1" applyFont="1" applyBorder="1" applyAlignment="1">
      <alignment/>
    </xf>
    <xf numFmtId="3" fontId="21" fillId="33" borderId="56" xfId="0" applyNumberFormat="1" applyFont="1" applyFill="1" applyBorder="1" applyAlignment="1">
      <alignment/>
    </xf>
    <xf numFmtId="3" fontId="0" fillId="0" borderId="57" xfId="0" applyNumberFormat="1" applyBorder="1" applyAlignment="1">
      <alignment/>
    </xf>
    <xf numFmtId="3" fontId="20" fillId="33" borderId="22" xfId="0" applyNumberFormat="1" applyFont="1" applyFill="1" applyBorder="1" applyAlignment="1">
      <alignment/>
    </xf>
    <xf numFmtId="3" fontId="0" fillId="34" borderId="22" xfId="0" applyNumberFormat="1" applyFill="1" applyBorder="1" applyAlignment="1">
      <alignment/>
    </xf>
    <xf numFmtId="3" fontId="0" fillId="0" borderId="22" xfId="0" applyNumberFormat="1" applyFont="1" applyBorder="1" applyAlignment="1">
      <alignment/>
    </xf>
    <xf numFmtId="3" fontId="0" fillId="34" borderId="22" xfId="0" applyNumberFormat="1" applyFont="1" applyFill="1" applyBorder="1" applyAlignment="1">
      <alignment/>
    </xf>
    <xf numFmtId="3" fontId="10" fillId="0" borderId="22" xfId="0" applyNumberFormat="1" applyFont="1" applyBorder="1" applyAlignment="1">
      <alignment/>
    </xf>
    <xf numFmtId="3" fontId="10" fillId="34" borderId="2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22" xfId="0" applyNumberFormat="1" applyBorder="1" applyAlignment="1">
      <alignment/>
    </xf>
    <xf numFmtId="3" fontId="21" fillId="33" borderId="22" xfId="0" applyNumberFormat="1" applyFont="1" applyFill="1" applyBorder="1" applyAlignment="1">
      <alignment/>
    </xf>
    <xf numFmtId="3" fontId="10" fillId="0" borderId="48" xfId="0" applyNumberFormat="1" applyFont="1" applyBorder="1" applyAlignment="1">
      <alignment/>
    </xf>
    <xf numFmtId="3" fontId="20" fillId="0" borderId="46" xfId="0" applyNumberFormat="1" applyFont="1" applyBorder="1" applyAlignment="1">
      <alignment/>
    </xf>
    <xf numFmtId="3" fontId="10" fillId="34" borderId="56" xfId="0" applyNumberFormat="1" applyFont="1" applyFill="1" applyBorder="1" applyAlignment="1">
      <alignment/>
    </xf>
    <xf numFmtId="3" fontId="10" fillId="0" borderId="57" xfId="0" applyNumberFormat="1" applyFont="1" applyBorder="1" applyAlignment="1">
      <alignment/>
    </xf>
    <xf numFmtId="3" fontId="20" fillId="33" borderId="23" xfId="0" applyNumberFormat="1" applyFont="1" applyFill="1" applyBorder="1" applyAlignment="1">
      <alignment/>
    </xf>
    <xf numFmtId="3" fontId="20" fillId="33" borderId="58" xfId="0" applyNumberFormat="1" applyFont="1" applyFill="1" applyBorder="1" applyAlignment="1">
      <alignment/>
    </xf>
    <xf numFmtId="3" fontId="8" fillId="35" borderId="59" xfId="0" applyNumberFormat="1" applyFont="1" applyFill="1" applyBorder="1" applyAlignment="1">
      <alignment horizontal="center" vertical="center"/>
    </xf>
    <xf numFmtId="0" fontId="0" fillId="35" borderId="60" xfId="0" applyFill="1" applyBorder="1" applyAlignment="1">
      <alignment/>
    </xf>
    <xf numFmtId="0" fontId="0" fillId="35" borderId="61" xfId="0" applyFill="1" applyBorder="1" applyAlignment="1">
      <alignment/>
    </xf>
    <xf numFmtId="0" fontId="0" fillId="35" borderId="62" xfId="0" applyFill="1" applyBorder="1" applyAlignment="1">
      <alignment/>
    </xf>
    <xf numFmtId="0" fontId="17" fillId="33" borderId="61" xfId="0" applyFont="1" applyFill="1" applyBorder="1" applyAlignment="1">
      <alignment horizontal="justify" vertical="center" wrapText="1"/>
    </xf>
    <xf numFmtId="0" fontId="15" fillId="34" borderId="56" xfId="0" applyFont="1" applyFill="1" applyBorder="1" applyAlignment="1">
      <alignment horizontal="left" vertical="center" wrapText="1" indent="1"/>
    </xf>
    <xf numFmtId="0" fontId="16" fillId="0" borderId="58" xfId="0" applyFont="1" applyBorder="1" applyAlignment="1">
      <alignment horizontal="left" vertical="center" wrapText="1" indent="4"/>
    </xf>
    <xf numFmtId="0" fontId="16" fillId="0" borderId="57" xfId="0" applyFont="1" applyBorder="1" applyAlignment="1">
      <alignment horizontal="left" vertical="center" wrapText="1" indent="4"/>
    </xf>
    <xf numFmtId="0" fontId="16" fillId="0" borderId="56" xfId="0" applyFont="1" applyBorder="1" applyAlignment="1">
      <alignment horizontal="left" vertical="center" wrapText="1" indent="4"/>
    </xf>
    <xf numFmtId="0" fontId="17" fillId="33" borderId="57" xfId="0" applyFont="1" applyFill="1" applyBorder="1" applyAlignment="1">
      <alignment horizontal="justify" vertical="top" wrapText="1"/>
    </xf>
    <xf numFmtId="0" fontId="17" fillId="33" borderId="61" xfId="0" applyFont="1" applyFill="1" applyBorder="1" applyAlignment="1">
      <alignment horizontal="justify" vertical="top" wrapText="1"/>
    </xf>
    <xf numFmtId="0" fontId="16" fillId="32" borderId="58" xfId="0" applyFont="1" applyFill="1" applyBorder="1" applyAlignment="1">
      <alignment horizontal="left" vertical="center" wrapText="1" indent="4"/>
    </xf>
    <xf numFmtId="0" fontId="16" fillId="32" borderId="56" xfId="0" applyFont="1" applyFill="1" applyBorder="1" applyAlignment="1">
      <alignment horizontal="left" vertical="center" wrapText="1" indent="4"/>
    </xf>
    <xf numFmtId="0" fontId="16" fillId="32" borderId="57" xfId="0" applyFont="1" applyFill="1" applyBorder="1" applyAlignment="1">
      <alignment horizontal="left" vertical="center" wrapText="1" indent="4"/>
    </xf>
    <xf numFmtId="0" fontId="10" fillId="32" borderId="57" xfId="0" applyFont="1" applyFill="1" applyBorder="1" applyAlignment="1">
      <alignment horizontal="justify" vertical="top" wrapText="1"/>
    </xf>
    <xf numFmtId="0" fontId="17" fillId="33" borderId="58" xfId="0" applyFont="1" applyFill="1" applyBorder="1" applyAlignment="1">
      <alignment horizontal="justify" vertical="top" wrapText="1"/>
    </xf>
    <xf numFmtId="0" fontId="10" fillId="0" borderId="58" xfId="0" applyFont="1" applyBorder="1" applyAlignment="1">
      <alignment horizontal="left" vertical="top" wrapText="1" indent="3"/>
    </xf>
    <xf numFmtId="0" fontId="10" fillId="0" borderId="56" xfId="0" applyFont="1" applyBorder="1" applyAlignment="1">
      <alignment horizontal="left" vertical="top" wrapText="1" indent="3"/>
    </xf>
    <xf numFmtId="0" fontId="10" fillId="0" borderId="57" xfId="0" applyFont="1" applyBorder="1" applyAlignment="1">
      <alignment horizontal="left" vertical="top" wrapText="1" indent="3"/>
    </xf>
    <xf numFmtId="49" fontId="1" fillId="0" borderId="10" xfId="0" applyNumberFormat="1" applyFont="1" applyFill="1" applyBorder="1" applyAlignment="1">
      <alignment horizontal="left" vertical="center" wrapText="1"/>
    </xf>
    <xf numFmtId="3" fontId="0" fillId="0" borderId="35" xfId="0" applyNumberFormat="1" applyFont="1" applyFill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/>
    </xf>
    <xf numFmtId="189" fontId="0" fillId="32" borderId="17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19" fillId="0" borderId="18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3" fontId="19" fillId="0" borderId="16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95" fontId="0" fillId="0" borderId="17" xfId="33" applyNumberFormat="1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42" xfId="0" applyBorder="1" applyAlignment="1">
      <alignment horizontal="center"/>
    </xf>
    <xf numFmtId="195" fontId="0" fillId="0" borderId="18" xfId="33" applyNumberFormat="1" applyFont="1" applyBorder="1" applyAlignment="1">
      <alignment horizontal="center" vertical="center"/>
    </xf>
    <xf numFmtId="195" fontId="0" fillId="0" borderId="19" xfId="33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3" fillId="0" borderId="18" xfId="0" applyNumberFormat="1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3" fontId="8" fillId="0" borderId="22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/>
    </xf>
    <xf numFmtId="3" fontId="0" fillId="0" borderId="31" xfId="0" applyNumberFormat="1" applyFont="1" applyBorder="1" applyAlignment="1">
      <alignment horizontal="center" vertical="center"/>
    </xf>
    <xf numFmtId="49" fontId="2" fillId="34" borderId="21" xfId="0" applyNumberFormat="1" applyFont="1" applyFill="1" applyBorder="1" applyAlignment="1">
      <alignment horizontal="left" vertical="center" wrapText="1"/>
    </xf>
    <xf numFmtId="49" fontId="2" fillId="34" borderId="22" xfId="0" applyNumberFormat="1" applyFont="1" applyFill="1" applyBorder="1" applyAlignment="1">
      <alignment horizontal="left" vertical="center" wrapText="1"/>
    </xf>
    <xf numFmtId="49" fontId="2" fillId="34" borderId="28" xfId="0" applyNumberFormat="1" applyFont="1" applyFill="1" applyBorder="1" applyAlignment="1">
      <alignment horizontal="left" vertical="center" wrapText="1"/>
    </xf>
    <xf numFmtId="3" fontId="8" fillId="0" borderId="15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49" fontId="2" fillId="4" borderId="21" xfId="0" applyNumberFormat="1" applyFont="1" applyFill="1" applyBorder="1" applyAlignment="1">
      <alignment horizontal="left" vertical="center" wrapText="1"/>
    </xf>
    <xf numFmtId="49" fontId="2" fillId="4" borderId="22" xfId="0" applyNumberFormat="1" applyFont="1" applyFill="1" applyBorder="1" applyAlignment="1">
      <alignment horizontal="left" vertical="center" wrapText="1"/>
    </xf>
    <xf numFmtId="49" fontId="2" fillId="4" borderId="28" xfId="0" applyNumberFormat="1" applyFont="1" applyFill="1" applyBorder="1" applyAlignment="1">
      <alignment horizontal="left" vertical="center" wrapText="1"/>
    </xf>
    <xf numFmtId="0" fontId="0" fillId="0" borderId="63" xfId="0" applyFont="1" applyBorder="1" applyAlignment="1">
      <alignment vertical="center" shrinkToFit="1"/>
    </xf>
    <xf numFmtId="0" fontId="0" fillId="0" borderId="64" xfId="0" applyBorder="1" applyAlignment="1">
      <alignment vertical="center" shrinkToFit="1"/>
    </xf>
    <xf numFmtId="0" fontId="0" fillId="0" borderId="65" xfId="0" applyBorder="1" applyAlignment="1">
      <alignment vertical="center" shrinkToFi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vertical="center"/>
    </xf>
    <xf numFmtId="49" fontId="0" fillId="0" borderId="13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170" fontId="0" fillId="0" borderId="13" xfId="38" applyFont="1" applyBorder="1" applyAlignment="1">
      <alignment horizontal="center" vertical="center"/>
    </xf>
    <xf numFmtId="170" fontId="0" fillId="0" borderId="22" xfId="38" applyFont="1" applyBorder="1" applyAlignment="1">
      <alignment horizontal="center" vertical="center"/>
    </xf>
    <xf numFmtId="170" fontId="0" fillId="0" borderId="28" xfId="38" applyFont="1" applyBorder="1" applyAlignment="1">
      <alignment horizontal="center" vertical="center"/>
    </xf>
    <xf numFmtId="0" fontId="8" fillId="4" borderId="66" xfId="0" applyFont="1" applyFill="1" applyBorder="1" applyAlignment="1">
      <alignment vertical="center"/>
    </xf>
    <xf numFmtId="3" fontId="0" fillId="0" borderId="15" xfId="0" applyNumberFormat="1" applyFon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170" fontId="0" fillId="0" borderId="33" xfId="38" applyFont="1" applyBorder="1" applyAlignment="1">
      <alignment horizontal="center" vertical="center"/>
    </xf>
    <xf numFmtId="170" fontId="0" fillId="0" borderId="23" xfId="38" applyFont="1" applyBorder="1" applyAlignment="1">
      <alignment horizontal="center" vertical="center"/>
    </xf>
    <xf numFmtId="170" fontId="0" fillId="0" borderId="25" xfId="38" applyFont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66" xfId="0" applyFont="1" applyFill="1" applyBorder="1" applyAlignment="1">
      <alignment vertical="center"/>
    </xf>
    <xf numFmtId="3" fontId="0" fillId="0" borderId="16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0" fontId="8" fillId="34" borderId="11" xfId="0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49" fontId="0" fillId="0" borderId="11" xfId="0" applyNumberFormat="1" applyFill="1" applyBorder="1" applyAlignment="1">
      <alignment vertical="center"/>
    </xf>
    <xf numFmtId="49" fontId="0" fillId="0" borderId="66" xfId="0" applyNumberFormat="1" applyFill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49" fontId="0" fillId="0" borderId="22" xfId="0" applyNumberFormat="1" applyFont="1" applyBorder="1" applyAlignment="1">
      <alignment vertical="center"/>
    </xf>
    <xf numFmtId="49" fontId="0" fillId="0" borderId="28" xfId="0" applyNumberFormat="1" applyFont="1" applyBorder="1" applyAlignment="1">
      <alignment vertical="center"/>
    </xf>
    <xf numFmtId="170" fontId="0" fillId="0" borderId="33" xfId="38" applyFont="1" applyBorder="1" applyAlignment="1">
      <alignment horizontal="center" vertical="center"/>
    </xf>
    <xf numFmtId="170" fontId="0" fillId="0" borderId="23" xfId="38" applyFont="1" applyBorder="1" applyAlignment="1">
      <alignment horizontal="center" vertical="center"/>
    </xf>
    <xf numFmtId="170" fontId="0" fillId="0" borderId="25" xfId="38" applyFont="1" applyBorder="1" applyAlignment="1">
      <alignment horizontal="center" vertical="center"/>
    </xf>
    <xf numFmtId="0" fontId="14" fillId="4" borderId="21" xfId="0" applyFont="1" applyFill="1" applyBorder="1" applyAlignment="1">
      <alignment horizontal="left" vertical="center"/>
    </xf>
    <xf numFmtId="0" fontId="14" fillId="4" borderId="22" xfId="0" applyFont="1" applyFill="1" applyBorder="1" applyAlignment="1">
      <alignment horizontal="left" vertical="center"/>
    </xf>
    <xf numFmtId="0" fontId="14" fillId="4" borderId="28" xfId="0" applyFont="1" applyFill="1" applyBorder="1" applyAlignment="1">
      <alignment horizontal="left" vertical="center"/>
    </xf>
    <xf numFmtId="49" fontId="0" fillId="0" borderId="63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170" fontId="0" fillId="0" borderId="63" xfId="38" applyFont="1" applyBorder="1" applyAlignment="1">
      <alignment horizontal="center" vertical="center"/>
    </xf>
    <xf numFmtId="170" fontId="0" fillId="0" borderId="64" xfId="38" applyFont="1" applyBorder="1" applyAlignment="1">
      <alignment horizontal="center" vertical="center"/>
    </xf>
    <xf numFmtId="170" fontId="0" fillId="0" borderId="65" xfId="38" applyFont="1" applyBorder="1" applyAlignment="1">
      <alignment horizontal="center" vertical="center"/>
    </xf>
    <xf numFmtId="49" fontId="0" fillId="0" borderId="63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70" fontId="0" fillId="0" borderId="63" xfId="38" applyFont="1" applyBorder="1" applyAlignment="1">
      <alignment horizontal="center" vertical="center"/>
    </xf>
    <xf numFmtId="170" fontId="0" fillId="0" borderId="64" xfId="38" applyFont="1" applyBorder="1" applyAlignment="1">
      <alignment horizontal="center" vertical="center"/>
    </xf>
    <xf numFmtId="170" fontId="0" fillId="0" borderId="65" xfId="38" applyFont="1" applyBorder="1" applyAlignment="1">
      <alignment horizontal="center" vertical="center"/>
    </xf>
    <xf numFmtId="49" fontId="0" fillId="0" borderId="13" xfId="38" applyNumberFormat="1" applyFont="1" applyBorder="1" applyAlignment="1">
      <alignment horizontal="center" vertical="center"/>
    </xf>
    <xf numFmtId="49" fontId="0" fillId="0" borderId="22" xfId="38" applyNumberFormat="1" applyFont="1" applyBorder="1" applyAlignment="1">
      <alignment horizontal="center" vertical="center"/>
    </xf>
    <xf numFmtId="49" fontId="0" fillId="0" borderId="28" xfId="38" applyNumberFormat="1" applyFont="1" applyBorder="1" applyAlignment="1">
      <alignment horizontal="center" vertical="center"/>
    </xf>
    <xf numFmtId="49" fontId="0" fillId="0" borderId="63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66" xfId="0" applyBorder="1" applyAlignment="1">
      <alignment vertical="center"/>
    </xf>
    <xf numFmtId="49" fontId="0" fillId="0" borderId="63" xfId="38" applyNumberFormat="1" applyFont="1" applyBorder="1" applyAlignment="1">
      <alignment horizontal="center" vertical="center"/>
    </xf>
    <xf numFmtId="49" fontId="0" fillId="0" borderId="64" xfId="38" applyNumberFormat="1" applyFont="1" applyBorder="1" applyAlignment="1">
      <alignment horizontal="center" vertical="center"/>
    </xf>
    <xf numFmtId="49" fontId="0" fillId="0" borderId="65" xfId="38" applyNumberFormat="1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/>
    </xf>
    <xf numFmtId="0" fontId="0" fillId="33" borderId="66" xfId="0" applyFont="1" applyFill="1" applyBorder="1" applyAlignment="1">
      <alignment vertical="center"/>
    </xf>
    <xf numFmtId="49" fontId="2" fillId="34" borderId="21" xfId="0" applyNumberFormat="1" applyFont="1" applyFill="1" applyBorder="1" applyAlignment="1">
      <alignment horizontal="left" vertical="center"/>
    </xf>
    <xf numFmtId="49" fontId="2" fillId="34" borderId="22" xfId="0" applyNumberFormat="1" applyFont="1" applyFill="1" applyBorder="1" applyAlignment="1">
      <alignment horizontal="left" vertical="center"/>
    </xf>
    <xf numFmtId="49" fontId="2" fillId="34" borderId="28" xfId="0" applyNumberFormat="1" applyFont="1" applyFill="1" applyBorder="1" applyAlignment="1">
      <alignment horizontal="left" vertical="center"/>
    </xf>
    <xf numFmtId="0" fontId="0" fillId="0" borderId="3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66" xfId="0" applyFont="1" applyBorder="1" applyAlignment="1">
      <alignment vertical="center"/>
    </xf>
    <xf numFmtId="0" fontId="15" fillId="4" borderId="21" xfId="0" applyFont="1" applyFill="1" applyBorder="1" applyAlignment="1">
      <alignment horizontal="left" vertical="center"/>
    </xf>
    <xf numFmtId="0" fontId="15" fillId="4" borderId="22" xfId="0" applyFont="1" applyFill="1" applyBorder="1" applyAlignment="1">
      <alignment horizontal="left" vertical="center"/>
    </xf>
    <xf numFmtId="0" fontId="15" fillId="4" borderId="28" xfId="0" applyFont="1" applyFill="1" applyBorder="1" applyAlignment="1">
      <alignment horizontal="left" vertical="center"/>
    </xf>
    <xf numFmtId="170" fontId="0" fillId="0" borderId="13" xfId="38" applyFont="1" applyBorder="1" applyAlignment="1">
      <alignment horizontal="center" vertical="center"/>
    </xf>
    <xf numFmtId="170" fontId="0" fillId="0" borderId="22" xfId="38" applyFont="1" applyBorder="1" applyAlignment="1">
      <alignment horizontal="center" vertical="center"/>
    </xf>
    <xf numFmtId="170" fontId="0" fillId="0" borderId="28" xfId="38" applyFont="1" applyBorder="1" applyAlignment="1">
      <alignment horizontal="center" vertical="center"/>
    </xf>
    <xf numFmtId="170" fontId="0" fillId="0" borderId="63" xfId="38" applyFont="1" applyBorder="1" applyAlignment="1">
      <alignment horizontal="center" vertical="center"/>
    </xf>
    <xf numFmtId="170" fontId="0" fillId="0" borderId="64" xfId="38" applyFont="1" applyBorder="1" applyAlignment="1">
      <alignment horizontal="center" vertical="center"/>
    </xf>
    <xf numFmtId="170" fontId="0" fillId="0" borderId="65" xfId="38" applyFont="1" applyBorder="1" applyAlignment="1">
      <alignment horizontal="center" vertical="center"/>
    </xf>
    <xf numFmtId="49" fontId="13" fillId="0" borderId="13" xfId="38" applyNumberFormat="1" applyFont="1" applyBorder="1" applyAlignment="1">
      <alignment horizontal="center" vertical="center"/>
    </xf>
    <xf numFmtId="49" fontId="13" fillId="0" borderId="22" xfId="38" applyNumberFormat="1" applyFont="1" applyBorder="1" applyAlignment="1">
      <alignment horizontal="center" vertical="center"/>
    </xf>
    <xf numFmtId="49" fontId="13" fillId="0" borderId="28" xfId="38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vertical="center"/>
    </xf>
    <xf numFmtId="49" fontId="0" fillId="0" borderId="16" xfId="0" applyNumberFormat="1" applyBorder="1" applyAlignment="1">
      <alignment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3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66" xfId="0" applyNumberFormat="1" applyBorder="1" applyAlignment="1">
      <alignment vertical="center"/>
    </xf>
    <xf numFmtId="49" fontId="13" fillId="0" borderId="15" xfId="0" applyNumberFormat="1" applyFont="1" applyBorder="1" applyAlignment="1">
      <alignment vertical="center"/>
    </xf>
    <xf numFmtId="49" fontId="13" fillId="0" borderId="16" xfId="0" applyNumberFormat="1" applyFont="1" applyBorder="1" applyAlignment="1">
      <alignment vertical="center"/>
    </xf>
    <xf numFmtId="49" fontId="0" fillId="0" borderId="13" xfId="38" applyNumberFormat="1" applyFont="1" applyBorder="1" applyAlignment="1">
      <alignment horizontal="center" vertical="center"/>
    </xf>
    <xf numFmtId="49" fontId="0" fillId="0" borderId="22" xfId="38" applyNumberFormat="1" applyFont="1" applyBorder="1" applyAlignment="1">
      <alignment horizontal="center" vertical="center"/>
    </xf>
    <xf numFmtId="49" fontId="0" fillId="0" borderId="28" xfId="38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66" xfId="0" applyFont="1" applyBorder="1" applyAlignment="1">
      <alignment vertical="center"/>
    </xf>
    <xf numFmtId="3" fontId="8" fillId="0" borderId="31" xfId="0" applyNumberFormat="1" applyFont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49" fontId="0" fillId="0" borderId="13" xfId="0" applyNumberFormat="1" applyFont="1" applyBorder="1" applyAlignment="1">
      <alignment vertical="center"/>
    </xf>
    <xf numFmtId="49" fontId="0" fillId="0" borderId="22" xfId="0" applyNumberFormat="1" applyFont="1" applyBorder="1" applyAlignment="1">
      <alignment vertical="center"/>
    </xf>
    <xf numFmtId="49" fontId="0" fillId="0" borderId="28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vertical="center"/>
    </xf>
    <xf numFmtId="49" fontId="0" fillId="0" borderId="16" xfId="0" applyNumberFormat="1" applyFont="1" applyBorder="1" applyAlignment="1">
      <alignment vertical="center"/>
    </xf>
    <xf numFmtId="49" fontId="0" fillId="0" borderId="33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33" xfId="38" applyNumberFormat="1" applyFont="1" applyBorder="1" applyAlignment="1">
      <alignment horizontal="center" vertical="center"/>
    </xf>
    <xf numFmtId="49" fontId="0" fillId="0" borderId="23" xfId="38" applyNumberFormat="1" applyFont="1" applyBorder="1" applyAlignment="1">
      <alignment horizontal="center" vertical="center"/>
    </xf>
    <xf numFmtId="49" fontId="0" fillId="0" borderId="25" xfId="38" applyNumberFormat="1" applyFont="1" applyBorder="1" applyAlignment="1">
      <alignment horizontal="center" vertical="center"/>
    </xf>
    <xf numFmtId="49" fontId="0" fillId="0" borderId="15" xfId="38" applyNumberFormat="1" applyFont="1" applyBorder="1" applyAlignment="1">
      <alignment horizontal="center" vertical="center"/>
    </xf>
    <xf numFmtId="49" fontId="0" fillId="0" borderId="16" xfId="38" applyNumberFormat="1" applyFont="1" applyBorder="1" applyAlignment="1">
      <alignment horizontal="center" vertical="center"/>
    </xf>
    <xf numFmtId="49" fontId="0" fillId="0" borderId="15" xfId="38" applyNumberFormat="1" applyFont="1" applyBorder="1" applyAlignment="1">
      <alignment horizontal="center" vertical="center"/>
    </xf>
    <xf numFmtId="49" fontId="0" fillId="0" borderId="16" xfId="38" applyNumberFormat="1" applyFont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49" fontId="0" fillId="0" borderId="11" xfId="38" applyNumberFormat="1" applyFont="1" applyBorder="1" applyAlignment="1">
      <alignment horizontal="center" vertical="center"/>
    </xf>
    <xf numFmtId="49" fontId="0" fillId="0" borderId="11" xfId="38" applyNumberFormat="1" applyFont="1" applyBorder="1" applyAlignment="1">
      <alignment horizontal="center" vertical="center"/>
    </xf>
    <xf numFmtId="49" fontId="0" fillId="0" borderId="66" xfId="38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1" xfId="38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33" xfId="38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2" fillId="33" borderId="67" xfId="0" applyNumberFormat="1" applyFont="1" applyFill="1" applyBorder="1" applyAlignment="1">
      <alignment horizontal="left" vertical="center" wrapText="1"/>
    </xf>
    <xf numFmtId="49" fontId="2" fillId="33" borderId="22" xfId="0" applyNumberFormat="1" applyFont="1" applyFill="1" applyBorder="1" applyAlignment="1">
      <alignment horizontal="left" vertical="center" wrapText="1"/>
    </xf>
    <xf numFmtId="49" fontId="2" fillId="33" borderId="28" xfId="0" applyNumberFormat="1" applyFont="1" applyFill="1" applyBorder="1" applyAlignment="1">
      <alignment horizontal="left" vertical="center" wrapText="1"/>
    </xf>
    <xf numFmtId="49" fontId="0" fillId="0" borderId="13" xfId="38" applyNumberFormat="1" applyFont="1" applyBorder="1" applyAlignment="1">
      <alignment horizontal="center" vertical="center"/>
    </xf>
    <xf numFmtId="49" fontId="0" fillId="0" borderId="22" xfId="38" applyNumberFormat="1" applyFont="1" applyBorder="1" applyAlignment="1">
      <alignment horizontal="center" vertical="center"/>
    </xf>
    <xf numFmtId="49" fontId="0" fillId="0" borderId="28" xfId="38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63" xfId="0" applyFont="1" applyFill="1" applyBorder="1" applyAlignment="1">
      <alignment vertical="center"/>
    </xf>
    <xf numFmtId="3" fontId="0" fillId="4" borderId="13" xfId="0" applyNumberFormat="1" applyFont="1" applyFill="1" applyBorder="1" applyAlignment="1">
      <alignment horizontal="center" vertical="center"/>
    </xf>
    <xf numFmtId="3" fontId="0" fillId="4" borderId="28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38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3" fontId="8" fillId="0" borderId="28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49" fontId="2" fillId="33" borderId="21" xfId="0" applyNumberFormat="1" applyFont="1" applyFill="1" applyBorder="1" applyAlignment="1">
      <alignment horizontal="left" vertical="center" wrapText="1"/>
    </xf>
    <xf numFmtId="0" fontId="8" fillId="34" borderId="63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8" fillId="34" borderId="65" xfId="0" applyFont="1" applyFill="1" applyBorder="1" applyAlignment="1">
      <alignment horizontal="center" vertical="center"/>
    </xf>
    <xf numFmtId="0" fontId="8" fillId="34" borderId="66" xfId="0" applyFont="1" applyFill="1" applyBorder="1" applyAlignment="1">
      <alignment horizontal="center" vertical="center"/>
    </xf>
    <xf numFmtId="49" fontId="0" fillId="0" borderId="63" xfId="38" applyNumberFormat="1" applyFont="1" applyBorder="1" applyAlignment="1">
      <alignment horizontal="center" vertical="center"/>
    </xf>
    <xf numFmtId="49" fontId="0" fillId="0" borderId="64" xfId="38" applyNumberFormat="1" applyFont="1" applyBorder="1" applyAlignment="1">
      <alignment horizontal="center" vertical="center"/>
    </xf>
    <xf numFmtId="49" fontId="0" fillId="0" borderId="65" xfId="38" applyNumberFormat="1" applyFont="1" applyBorder="1" applyAlignment="1">
      <alignment horizontal="center" vertical="center"/>
    </xf>
    <xf numFmtId="3" fontId="8" fillId="0" borderId="68" xfId="0" applyNumberFormat="1" applyFont="1" applyBorder="1" applyAlignment="1">
      <alignment horizontal="center" vertical="center"/>
    </xf>
    <xf numFmtId="3" fontId="8" fillId="0" borderId="32" xfId="0" applyNumberFormat="1" applyFont="1" applyBorder="1" applyAlignment="1">
      <alignment horizontal="center" vertical="center"/>
    </xf>
    <xf numFmtId="49" fontId="0" fillId="0" borderId="13" xfId="38" applyNumberFormat="1" applyFont="1" applyFill="1" applyBorder="1" applyAlignment="1">
      <alignment horizontal="center" vertical="center"/>
    </xf>
    <xf numFmtId="49" fontId="0" fillId="0" borderId="22" xfId="38" applyNumberFormat="1" applyFont="1" applyFill="1" applyBorder="1" applyAlignment="1">
      <alignment horizontal="center" vertical="center"/>
    </xf>
    <xf numFmtId="49" fontId="0" fillId="0" borderId="28" xfId="38" applyNumberFormat="1" applyFont="1" applyFill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49" fontId="0" fillId="0" borderId="13" xfId="38" applyNumberFormat="1" applyFont="1" applyBorder="1" applyAlignment="1">
      <alignment horizontal="center" vertical="center"/>
    </xf>
    <xf numFmtId="49" fontId="0" fillId="0" borderId="22" xfId="38" applyNumberFormat="1" applyFont="1" applyBorder="1" applyAlignment="1">
      <alignment horizontal="center" vertical="center"/>
    </xf>
    <xf numFmtId="49" fontId="0" fillId="0" borderId="28" xfId="38" applyNumberFormat="1" applyFont="1" applyBorder="1" applyAlignment="1">
      <alignment horizontal="center" vertical="center"/>
    </xf>
    <xf numFmtId="0" fontId="8" fillId="4" borderId="45" xfId="0" applyFont="1" applyFill="1" applyBorder="1" applyAlignment="1">
      <alignment horizontal="center" vertical="center"/>
    </xf>
    <xf numFmtId="0" fontId="8" fillId="4" borderId="69" xfId="0" applyFont="1" applyFill="1" applyBorder="1" applyAlignment="1">
      <alignment vertical="center"/>
    </xf>
    <xf numFmtId="0" fontId="8" fillId="4" borderId="45" xfId="0" applyFont="1" applyFill="1" applyBorder="1" applyAlignment="1">
      <alignment vertical="center"/>
    </xf>
    <xf numFmtId="49" fontId="0" fillId="0" borderId="63" xfId="0" applyNumberFormat="1" applyFont="1" applyBorder="1" applyAlignment="1">
      <alignment vertical="center"/>
    </xf>
    <xf numFmtId="49" fontId="0" fillId="0" borderId="64" xfId="0" applyNumberFormat="1" applyFont="1" applyBorder="1" applyAlignment="1">
      <alignment vertical="center"/>
    </xf>
    <xf numFmtId="49" fontId="0" fillId="0" borderId="65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vertical="center"/>
    </xf>
    <xf numFmtId="49" fontId="0" fillId="0" borderId="16" xfId="0" applyNumberFormat="1" applyFont="1" applyBorder="1" applyAlignment="1">
      <alignment vertical="center"/>
    </xf>
    <xf numFmtId="49" fontId="0" fillId="0" borderId="15" xfId="38" applyNumberFormat="1" applyFont="1" applyBorder="1" applyAlignment="1">
      <alignment horizontal="center" vertical="center"/>
    </xf>
    <xf numFmtId="49" fontId="0" fillId="0" borderId="16" xfId="38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48" xfId="0" applyNumberFormat="1" applyFont="1" applyBorder="1" applyAlignment="1">
      <alignment vertical="center"/>
    </xf>
    <xf numFmtId="49" fontId="0" fillId="0" borderId="49" xfId="0" applyNumberFormat="1" applyFont="1" applyBorder="1" applyAlignment="1">
      <alignment vertical="center"/>
    </xf>
    <xf numFmtId="0" fontId="0" fillId="0" borderId="46" xfId="0" applyFont="1" applyBorder="1" applyAlignment="1">
      <alignment horizontal="center" vertical="center"/>
    </xf>
    <xf numFmtId="49" fontId="0" fillId="0" borderId="23" xfId="38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vertical="center"/>
    </xf>
    <xf numFmtId="49" fontId="0" fillId="0" borderId="33" xfId="38" applyNumberFormat="1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8" fillId="0" borderId="44" xfId="0" applyNumberFormat="1" applyFont="1" applyBorder="1" applyAlignment="1">
      <alignment horizontal="center" vertical="center"/>
    </xf>
    <xf numFmtId="3" fontId="8" fillId="0" borderId="70" xfId="0" applyNumberFormat="1" applyFont="1" applyBorder="1" applyAlignment="1">
      <alignment horizontal="center" vertical="center"/>
    </xf>
    <xf numFmtId="49" fontId="0" fillId="0" borderId="23" xfId="38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49" fontId="0" fillId="0" borderId="11" xfId="38" applyNumberFormat="1" applyFont="1" applyBorder="1" applyAlignment="1">
      <alignment horizontal="center" vertical="center"/>
    </xf>
    <xf numFmtId="49" fontId="0" fillId="0" borderId="66" xfId="38" applyNumberFormat="1" applyFont="1" applyBorder="1" applyAlignment="1">
      <alignment horizontal="center" vertical="center"/>
    </xf>
    <xf numFmtId="49" fontId="19" fillId="0" borderId="13" xfId="38" applyNumberFormat="1" applyFont="1" applyBorder="1" applyAlignment="1">
      <alignment horizontal="center" vertical="center"/>
    </xf>
    <xf numFmtId="49" fontId="19" fillId="0" borderId="22" xfId="38" applyNumberFormat="1" applyFont="1" applyBorder="1" applyAlignment="1">
      <alignment horizontal="center" vertical="center"/>
    </xf>
    <xf numFmtId="49" fontId="19" fillId="0" borderId="28" xfId="38" applyNumberFormat="1" applyFont="1" applyBorder="1" applyAlignment="1">
      <alignment horizontal="center" vertical="center"/>
    </xf>
    <xf numFmtId="49" fontId="2" fillId="4" borderId="21" xfId="0" applyNumberFormat="1" applyFont="1" applyFill="1" applyBorder="1" applyAlignment="1">
      <alignment vertical="center" wrapText="1"/>
    </xf>
    <xf numFmtId="49" fontId="2" fillId="4" borderId="22" xfId="0" applyNumberFormat="1" applyFont="1" applyFill="1" applyBorder="1" applyAlignment="1">
      <alignment vertical="center" wrapText="1"/>
    </xf>
    <xf numFmtId="49" fontId="2" fillId="4" borderId="28" xfId="0" applyNumberFormat="1" applyFont="1" applyFill="1" applyBorder="1" applyAlignment="1">
      <alignment vertical="center" wrapText="1"/>
    </xf>
    <xf numFmtId="49" fontId="0" fillId="0" borderId="63" xfId="0" applyNumberFormat="1" applyFont="1" applyFill="1" applyBorder="1" applyAlignment="1">
      <alignment vertical="center"/>
    </xf>
    <xf numFmtId="49" fontId="0" fillId="0" borderId="64" xfId="0" applyNumberFormat="1" applyFont="1" applyFill="1" applyBorder="1" applyAlignment="1">
      <alignment vertical="center"/>
    </xf>
    <xf numFmtId="49" fontId="0" fillId="0" borderId="65" xfId="0" applyNumberFormat="1" applyFont="1" applyFill="1" applyBorder="1" applyAlignment="1">
      <alignment vertical="center"/>
    </xf>
    <xf numFmtId="49" fontId="0" fillId="0" borderId="63" xfId="0" applyNumberFormat="1" applyFont="1" applyBorder="1" applyAlignment="1">
      <alignment vertical="center"/>
    </xf>
    <xf numFmtId="49" fontId="0" fillId="0" borderId="64" xfId="0" applyNumberFormat="1" applyFont="1" applyBorder="1" applyAlignment="1">
      <alignment vertical="center"/>
    </xf>
    <xf numFmtId="49" fontId="0" fillId="0" borderId="65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vertical="center"/>
    </xf>
    <xf numFmtId="3" fontId="8" fillId="32" borderId="63" xfId="0" applyNumberFormat="1" applyFont="1" applyFill="1" applyBorder="1" applyAlignment="1">
      <alignment horizontal="center" vertical="center"/>
    </xf>
    <xf numFmtId="3" fontId="8" fillId="32" borderId="20" xfId="0" applyNumberFormat="1" applyFont="1" applyFill="1" applyBorder="1" applyAlignment="1">
      <alignment horizontal="center" vertical="center"/>
    </xf>
    <xf numFmtId="3" fontId="8" fillId="32" borderId="11" xfId="0" applyNumberFormat="1" applyFont="1" applyFill="1" applyBorder="1" applyAlignment="1">
      <alignment horizontal="center" vertical="center"/>
    </xf>
    <xf numFmtId="3" fontId="8" fillId="32" borderId="71" xfId="0" applyNumberFormat="1" applyFont="1" applyFill="1" applyBorder="1" applyAlignment="1">
      <alignment horizontal="center" vertical="center"/>
    </xf>
    <xf numFmtId="3" fontId="8" fillId="35" borderId="72" xfId="0" applyNumberFormat="1" applyFont="1" applyFill="1" applyBorder="1" applyAlignment="1">
      <alignment horizontal="center" vertical="center"/>
    </xf>
    <xf numFmtId="3" fontId="8" fillId="35" borderId="73" xfId="0" applyNumberFormat="1" applyFont="1" applyFill="1" applyBorder="1" applyAlignment="1">
      <alignment horizontal="center" vertical="center"/>
    </xf>
    <xf numFmtId="3" fontId="8" fillId="35" borderId="74" xfId="0" applyNumberFormat="1" applyFont="1" applyFill="1" applyBorder="1" applyAlignment="1">
      <alignment horizontal="center" vertical="center"/>
    </xf>
    <xf numFmtId="3" fontId="8" fillId="35" borderId="75" xfId="0" applyNumberFormat="1" applyFont="1" applyFill="1" applyBorder="1" applyAlignment="1">
      <alignment horizontal="center" vertical="center"/>
    </xf>
    <xf numFmtId="3" fontId="8" fillId="35" borderId="76" xfId="0" applyNumberFormat="1" applyFont="1" applyFill="1" applyBorder="1" applyAlignment="1">
      <alignment horizontal="center" vertical="center"/>
    </xf>
    <xf numFmtId="3" fontId="8" fillId="35" borderId="55" xfId="0" applyNumberFormat="1" applyFont="1" applyFill="1" applyBorder="1" applyAlignment="1">
      <alignment horizontal="center" vertical="center"/>
    </xf>
    <xf numFmtId="3" fontId="8" fillId="35" borderId="59" xfId="0" applyNumberFormat="1" applyFont="1" applyFill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1" TargetMode="External" /><Relationship Id="rId3" Type="http://schemas.openxmlformats.org/officeDocument/2006/relationships/hyperlink" Target="_ftn1" TargetMode="External" /><Relationship Id="rId4" Type="http://schemas.openxmlformats.org/officeDocument/2006/relationships/hyperlink" Target="_ftn1" TargetMode="External" /><Relationship Id="rId5" Type="http://schemas.openxmlformats.org/officeDocument/2006/relationships/hyperlink" Target="_ftn1" TargetMode="External" /><Relationship Id="rId6" Type="http://schemas.openxmlformats.org/officeDocument/2006/relationships/hyperlink" Target="_ftn1" TargetMode="External" /><Relationship Id="rId7" Type="http://schemas.openxmlformats.org/officeDocument/2006/relationships/hyperlink" Target="_ftn1" TargetMode="External" /><Relationship Id="rId8" Type="http://schemas.openxmlformats.org/officeDocument/2006/relationships/hyperlink" Target="_ftn1" TargetMode="External" /><Relationship Id="rId9" Type="http://schemas.openxmlformats.org/officeDocument/2006/relationships/hyperlink" Target="_ftn1" TargetMode="External" /><Relationship Id="rId10" Type="http://schemas.openxmlformats.org/officeDocument/2006/relationships/hyperlink" Target="_ftn1" TargetMode="External" /><Relationship Id="rId11" Type="http://schemas.openxmlformats.org/officeDocument/2006/relationships/hyperlink" Target="_ftn1" TargetMode="External" /><Relationship Id="rId1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1" TargetMode="External" /><Relationship Id="rId3" Type="http://schemas.openxmlformats.org/officeDocument/2006/relationships/hyperlink" Target="_ftn1" TargetMode="External" /><Relationship Id="rId4" Type="http://schemas.openxmlformats.org/officeDocument/2006/relationships/hyperlink" Target="_ftn1" TargetMode="External" /><Relationship Id="rId5" Type="http://schemas.openxmlformats.org/officeDocument/2006/relationships/hyperlink" Target="_ftn1" TargetMode="External" /><Relationship Id="rId6" Type="http://schemas.openxmlformats.org/officeDocument/2006/relationships/hyperlink" Target="_ftn1" TargetMode="External" /><Relationship Id="rId7" Type="http://schemas.openxmlformats.org/officeDocument/2006/relationships/hyperlink" Target="_ftn1" TargetMode="External" /><Relationship Id="rId8" Type="http://schemas.openxmlformats.org/officeDocument/2006/relationships/hyperlink" Target="_ftn1" TargetMode="External" /><Relationship Id="rId9" Type="http://schemas.openxmlformats.org/officeDocument/2006/relationships/hyperlink" Target="_ftn1" TargetMode="External" /><Relationship Id="rId10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1" TargetMode="External" /><Relationship Id="rId3" Type="http://schemas.openxmlformats.org/officeDocument/2006/relationships/hyperlink" Target="_ftn1" TargetMode="External" /><Relationship Id="rId4" Type="http://schemas.openxmlformats.org/officeDocument/2006/relationships/hyperlink" Target="_ftn1" TargetMode="External" /><Relationship Id="rId5" Type="http://schemas.openxmlformats.org/officeDocument/2006/relationships/hyperlink" Target="_ftn1" TargetMode="External" /><Relationship Id="rId6" Type="http://schemas.openxmlformats.org/officeDocument/2006/relationships/hyperlink" Target="_ftn1" TargetMode="External" /><Relationship Id="rId7" Type="http://schemas.openxmlformats.org/officeDocument/2006/relationships/hyperlink" Target="_ftn1" TargetMode="External" /><Relationship Id="rId8" Type="http://schemas.openxmlformats.org/officeDocument/2006/relationships/hyperlink" Target="_ftn1" TargetMode="External" /><Relationship Id="rId9" Type="http://schemas.openxmlformats.org/officeDocument/2006/relationships/hyperlink" Target="_ftn1" TargetMode="External" /><Relationship Id="rId10" Type="http://schemas.openxmlformats.org/officeDocument/2006/relationships/hyperlink" Target="_ftn1" TargetMode="External" /><Relationship Id="rId11" Type="http://schemas.openxmlformats.org/officeDocument/2006/relationships/hyperlink" Target="_ftn1" TargetMode="External" /><Relationship Id="rId12" Type="http://schemas.openxmlformats.org/officeDocument/2006/relationships/hyperlink" Target="_ftn1" TargetMode="External" /><Relationship Id="rId13" Type="http://schemas.openxmlformats.org/officeDocument/2006/relationships/hyperlink" Target="_ftn1" TargetMode="External" /><Relationship Id="rId1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1" TargetMode="External" /><Relationship Id="rId3" Type="http://schemas.openxmlformats.org/officeDocument/2006/relationships/hyperlink" Target="_ftn1" TargetMode="External" /><Relationship Id="rId4" Type="http://schemas.openxmlformats.org/officeDocument/2006/relationships/hyperlink" Target="_ftn1" TargetMode="External" /><Relationship Id="rId5" Type="http://schemas.openxmlformats.org/officeDocument/2006/relationships/hyperlink" Target="_ftn1" TargetMode="External" /><Relationship Id="rId6" Type="http://schemas.openxmlformats.org/officeDocument/2006/relationships/hyperlink" Target="_ftn1" TargetMode="External" /><Relationship Id="rId7" Type="http://schemas.openxmlformats.org/officeDocument/2006/relationships/hyperlink" Target="_ftn1" TargetMode="External" /><Relationship Id="rId8" Type="http://schemas.openxmlformats.org/officeDocument/2006/relationships/hyperlink" Target="_ftn1" TargetMode="External" /><Relationship Id="rId9" Type="http://schemas.openxmlformats.org/officeDocument/2006/relationships/hyperlink" Target="_ftn1" TargetMode="External" /><Relationship Id="rId10" Type="http://schemas.openxmlformats.org/officeDocument/2006/relationships/hyperlink" Target="_ftn1" TargetMode="External" /><Relationship Id="rId1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1" TargetMode="External" /><Relationship Id="rId3" Type="http://schemas.openxmlformats.org/officeDocument/2006/relationships/hyperlink" Target="_ftn1" TargetMode="External" /><Relationship Id="rId4" Type="http://schemas.openxmlformats.org/officeDocument/2006/relationships/hyperlink" Target="_ftn1" TargetMode="External" /><Relationship Id="rId5" Type="http://schemas.openxmlformats.org/officeDocument/2006/relationships/comments" Target="../comments13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1" TargetMode="External" /><Relationship Id="rId3" Type="http://schemas.openxmlformats.org/officeDocument/2006/relationships/hyperlink" Target="_ftn1" TargetMode="External" /><Relationship Id="rId4" Type="http://schemas.openxmlformats.org/officeDocument/2006/relationships/hyperlink" Target="_ftn1" TargetMode="External" /><Relationship Id="rId5" Type="http://schemas.openxmlformats.org/officeDocument/2006/relationships/hyperlink" Target="_ftn1" TargetMode="External" /><Relationship Id="rId6" Type="http://schemas.openxmlformats.org/officeDocument/2006/relationships/hyperlink" Target="_ftn1" TargetMode="External" /><Relationship Id="rId7" Type="http://schemas.openxmlformats.org/officeDocument/2006/relationships/hyperlink" Target="_ftn1" TargetMode="External" /><Relationship Id="rId8" Type="http://schemas.openxmlformats.org/officeDocument/2006/relationships/hyperlink" Target="_ftn1" TargetMode="External" /><Relationship Id="rId9" Type="http://schemas.openxmlformats.org/officeDocument/2006/relationships/hyperlink" Target="_ftn1" TargetMode="External" /><Relationship Id="rId10" Type="http://schemas.openxmlformats.org/officeDocument/2006/relationships/hyperlink" Target="_ftn1" TargetMode="External" /><Relationship Id="rId11" Type="http://schemas.openxmlformats.org/officeDocument/2006/relationships/hyperlink" Target="_ftn1" TargetMode="External" /><Relationship Id="rId12" Type="http://schemas.openxmlformats.org/officeDocument/2006/relationships/hyperlink" Target="_ftn1" TargetMode="External" /><Relationship Id="rId13" Type="http://schemas.openxmlformats.org/officeDocument/2006/relationships/hyperlink" Target="_ftn1" TargetMode="External" /><Relationship Id="rId14" Type="http://schemas.openxmlformats.org/officeDocument/2006/relationships/hyperlink" Target="_ftn1" TargetMode="External" /><Relationship Id="rId15" Type="http://schemas.openxmlformats.org/officeDocument/2006/relationships/hyperlink" Target="_ftn1" TargetMode="External" /><Relationship Id="rId16" Type="http://schemas.openxmlformats.org/officeDocument/2006/relationships/hyperlink" Target="_ftn1" TargetMode="External" /><Relationship Id="rId17" Type="http://schemas.openxmlformats.org/officeDocument/2006/relationships/hyperlink" Target="_ftn1" TargetMode="External" /><Relationship Id="rId18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1" TargetMode="External" /><Relationship Id="rId3" Type="http://schemas.openxmlformats.org/officeDocument/2006/relationships/hyperlink" Target="_ftn1" TargetMode="External" /><Relationship Id="rId4" Type="http://schemas.openxmlformats.org/officeDocument/2006/relationships/hyperlink" Target="_ftn1" TargetMode="External" /><Relationship Id="rId5" Type="http://schemas.openxmlformats.org/officeDocument/2006/relationships/hyperlink" Target="_ftn1" TargetMode="External" /><Relationship Id="rId6" Type="http://schemas.openxmlformats.org/officeDocument/2006/relationships/hyperlink" Target="_ftn1" TargetMode="External" /><Relationship Id="rId7" Type="http://schemas.openxmlformats.org/officeDocument/2006/relationships/hyperlink" Target="_ftn1" TargetMode="External" /><Relationship Id="rId8" Type="http://schemas.openxmlformats.org/officeDocument/2006/relationships/hyperlink" Target="_ftn1" TargetMode="External" /><Relationship Id="rId9" Type="http://schemas.openxmlformats.org/officeDocument/2006/relationships/hyperlink" Target="_ftn1" TargetMode="External" /><Relationship Id="rId10" Type="http://schemas.openxmlformats.org/officeDocument/2006/relationships/hyperlink" Target="_ftn1" TargetMode="External" /><Relationship Id="rId1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1" TargetMode="External" /><Relationship Id="rId3" Type="http://schemas.openxmlformats.org/officeDocument/2006/relationships/hyperlink" Target="_ftn1" TargetMode="External" /><Relationship Id="rId4" Type="http://schemas.openxmlformats.org/officeDocument/2006/relationships/hyperlink" Target="_ftn1" TargetMode="External" /><Relationship Id="rId5" Type="http://schemas.openxmlformats.org/officeDocument/2006/relationships/hyperlink" Target="_ftn1" TargetMode="External" /><Relationship Id="rId6" Type="http://schemas.openxmlformats.org/officeDocument/2006/relationships/hyperlink" Target="_ftn1" TargetMode="External" /><Relationship Id="rId7" Type="http://schemas.openxmlformats.org/officeDocument/2006/relationships/hyperlink" Target="_ftn1" TargetMode="External" /><Relationship Id="rId8" Type="http://schemas.openxmlformats.org/officeDocument/2006/relationships/hyperlink" Target="_ftn1" TargetMode="External" /><Relationship Id="rId9" Type="http://schemas.openxmlformats.org/officeDocument/2006/relationships/hyperlink" Target="_ftn1" TargetMode="External" /><Relationship Id="rId10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1" TargetMode="External" /><Relationship Id="rId3" Type="http://schemas.openxmlformats.org/officeDocument/2006/relationships/hyperlink" Target="_ftn1" TargetMode="External" /><Relationship Id="rId4" Type="http://schemas.openxmlformats.org/officeDocument/2006/relationships/hyperlink" Target="_ftn1" TargetMode="External" /><Relationship Id="rId5" Type="http://schemas.openxmlformats.org/officeDocument/2006/relationships/hyperlink" Target="_ftn1" TargetMode="External" /><Relationship Id="rId6" Type="http://schemas.openxmlformats.org/officeDocument/2006/relationships/hyperlink" Target="_ftn1" TargetMode="External" /><Relationship Id="rId7" Type="http://schemas.openxmlformats.org/officeDocument/2006/relationships/hyperlink" Target="_ftn1" TargetMode="External" /><Relationship Id="rId8" Type="http://schemas.openxmlformats.org/officeDocument/2006/relationships/hyperlink" Target="_ftn1" TargetMode="External" /><Relationship Id="rId9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1" TargetMode="External" /><Relationship Id="rId3" Type="http://schemas.openxmlformats.org/officeDocument/2006/relationships/hyperlink" Target="_ftn1" TargetMode="External" /><Relationship Id="rId4" Type="http://schemas.openxmlformats.org/officeDocument/2006/relationships/hyperlink" Target="_ftn1" TargetMode="External" /><Relationship Id="rId5" Type="http://schemas.openxmlformats.org/officeDocument/2006/relationships/hyperlink" Target="_ftn1" TargetMode="External" /><Relationship Id="rId6" Type="http://schemas.openxmlformats.org/officeDocument/2006/relationships/hyperlink" Target="_ftn1" TargetMode="External" /><Relationship Id="rId7" Type="http://schemas.openxmlformats.org/officeDocument/2006/relationships/hyperlink" Target="_ftn1" TargetMode="External" /><Relationship Id="rId8" Type="http://schemas.openxmlformats.org/officeDocument/2006/relationships/hyperlink" Target="_ftn1" TargetMode="External" /><Relationship Id="rId9" Type="http://schemas.openxmlformats.org/officeDocument/2006/relationships/hyperlink" Target="_ftn1" TargetMode="External" /><Relationship Id="rId10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1" TargetMode="External" /><Relationship Id="rId3" Type="http://schemas.openxmlformats.org/officeDocument/2006/relationships/hyperlink" Target="_ftn1" TargetMode="External" /><Relationship Id="rId4" Type="http://schemas.openxmlformats.org/officeDocument/2006/relationships/hyperlink" Target="_ftn1" TargetMode="External" /><Relationship Id="rId5" Type="http://schemas.openxmlformats.org/officeDocument/2006/relationships/hyperlink" Target="_ftn1" TargetMode="External" /><Relationship Id="rId6" Type="http://schemas.openxmlformats.org/officeDocument/2006/relationships/hyperlink" Target="_ftn1" TargetMode="External" /><Relationship Id="rId7" Type="http://schemas.openxmlformats.org/officeDocument/2006/relationships/hyperlink" Target="_ftn1" TargetMode="External" /><Relationship Id="rId8" Type="http://schemas.openxmlformats.org/officeDocument/2006/relationships/hyperlink" Target="_ftn1" TargetMode="External" /><Relationship Id="rId9" Type="http://schemas.openxmlformats.org/officeDocument/2006/relationships/hyperlink" Target="_ftn1" TargetMode="External" /><Relationship Id="rId10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1" TargetMode="External" /><Relationship Id="rId3" Type="http://schemas.openxmlformats.org/officeDocument/2006/relationships/hyperlink" Target="_ftn1" TargetMode="External" /><Relationship Id="rId4" Type="http://schemas.openxmlformats.org/officeDocument/2006/relationships/hyperlink" Target="_ftn1" TargetMode="External" /><Relationship Id="rId5" Type="http://schemas.openxmlformats.org/officeDocument/2006/relationships/hyperlink" Target="_ftn1" TargetMode="External" /><Relationship Id="rId6" Type="http://schemas.openxmlformats.org/officeDocument/2006/relationships/hyperlink" Target="_ftn1" TargetMode="External" /><Relationship Id="rId7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1" TargetMode="External" /><Relationship Id="rId3" Type="http://schemas.openxmlformats.org/officeDocument/2006/relationships/hyperlink" Target="_ftn1" TargetMode="External" /><Relationship Id="rId4" Type="http://schemas.openxmlformats.org/officeDocument/2006/relationships/hyperlink" Target="_ftn1" TargetMode="External" /><Relationship Id="rId5" Type="http://schemas.openxmlformats.org/officeDocument/2006/relationships/hyperlink" Target="_ftn1" TargetMode="External" /><Relationship Id="rId6" Type="http://schemas.openxmlformats.org/officeDocument/2006/relationships/hyperlink" Target="_ftn1" TargetMode="External" /><Relationship Id="rId7" Type="http://schemas.openxmlformats.org/officeDocument/2006/relationships/hyperlink" Target="_ftn1" TargetMode="External" /><Relationship Id="rId8" Type="http://schemas.openxmlformats.org/officeDocument/2006/relationships/hyperlink" Target="_ftn1" TargetMode="External" /><Relationship Id="rId9" Type="http://schemas.openxmlformats.org/officeDocument/2006/relationships/hyperlink" Target="_ftn1" TargetMode="External" /><Relationship Id="rId10" Type="http://schemas.openxmlformats.org/officeDocument/2006/relationships/hyperlink" Target="_ftn1" TargetMode="External" /><Relationship Id="rId11" Type="http://schemas.openxmlformats.org/officeDocument/2006/relationships/hyperlink" Target="_ftn1" TargetMode="External" /><Relationship Id="rId12" Type="http://schemas.openxmlformats.org/officeDocument/2006/relationships/hyperlink" Target="_ftn1" TargetMode="External" /><Relationship Id="rId13" Type="http://schemas.openxmlformats.org/officeDocument/2006/relationships/hyperlink" Target="_ftn1" TargetMode="External" /><Relationship Id="rId14" Type="http://schemas.openxmlformats.org/officeDocument/2006/relationships/hyperlink" Target="_ftn1" TargetMode="External" /><Relationship Id="rId15" Type="http://schemas.openxmlformats.org/officeDocument/2006/relationships/hyperlink" Target="_ftn1" TargetMode="External" /><Relationship Id="rId16" Type="http://schemas.openxmlformats.org/officeDocument/2006/relationships/hyperlink" Target="_ftn1" TargetMode="External" /><Relationship Id="rId17" Type="http://schemas.openxmlformats.org/officeDocument/2006/relationships/hyperlink" Target="_ftn1" TargetMode="External" /><Relationship Id="rId18" Type="http://schemas.openxmlformats.org/officeDocument/2006/relationships/hyperlink" Target="_ftn1" TargetMode="External" /><Relationship Id="rId19" Type="http://schemas.openxmlformats.org/officeDocument/2006/relationships/hyperlink" Target="_ftn1" TargetMode="External" /><Relationship Id="rId20" Type="http://schemas.openxmlformats.org/officeDocument/2006/relationships/hyperlink" Target="_ftn1" TargetMode="External" /><Relationship Id="rId21" Type="http://schemas.openxmlformats.org/officeDocument/2006/relationships/hyperlink" Target="_ftn1" TargetMode="External" /><Relationship Id="rId22" Type="http://schemas.openxmlformats.org/officeDocument/2006/relationships/hyperlink" Target="_ftn1" TargetMode="External" /><Relationship Id="rId23" Type="http://schemas.openxmlformats.org/officeDocument/2006/relationships/hyperlink" Target="_ftn1" TargetMode="External" /><Relationship Id="rId24" Type="http://schemas.openxmlformats.org/officeDocument/2006/relationships/hyperlink" Target="_ftn1" TargetMode="External" /><Relationship Id="rId25" Type="http://schemas.openxmlformats.org/officeDocument/2006/relationships/hyperlink" Target="_ftn1" TargetMode="External" /><Relationship Id="rId26" Type="http://schemas.openxmlformats.org/officeDocument/2006/relationships/hyperlink" Target="_ftn1" TargetMode="External" /><Relationship Id="rId27" Type="http://schemas.openxmlformats.org/officeDocument/2006/relationships/hyperlink" Target="_ftn1" TargetMode="External" /><Relationship Id="rId28" Type="http://schemas.openxmlformats.org/officeDocument/2006/relationships/hyperlink" Target="_ftn1" TargetMode="External" /><Relationship Id="rId29" Type="http://schemas.openxmlformats.org/officeDocument/2006/relationships/hyperlink" Target="_ftn1" TargetMode="External" /><Relationship Id="rId30" Type="http://schemas.openxmlformats.org/officeDocument/2006/relationships/hyperlink" Target="_ftn1" TargetMode="External" /><Relationship Id="rId31" Type="http://schemas.openxmlformats.org/officeDocument/2006/relationships/hyperlink" Target="_ftn1" TargetMode="External" /><Relationship Id="rId32" Type="http://schemas.openxmlformats.org/officeDocument/2006/relationships/hyperlink" Target="_ftn1" TargetMode="External" /><Relationship Id="rId33" Type="http://schemas.openxmlformats.org/officeDocument/2006/relationships/hyperlink" Target="_ftn1" TargetMode="External" /><Relationship Id="rId34" Type="http://schemas.openxmlformats.org/officeDocument/2006/relationships/hyperlink" Target="_ftn1" TargetMode="External" /><Relationship Id="rId35" Type="http://schemas.openxmlformats.org/officeDocument/2006/relationships/hyperlink" Target="_ftn1" TargetMode="External" /><Relationship Id="rId36" Type="http://schemas.openxmlformats.org/officeDocument/2006/relationships/hyperlink" Target="_ftn1" TargetMode="External" /><Relationship Id="rId37" Type="http://schemas.openxmlformats.org/officeDocument/2006/relationships/hyperlink" Target="_ftn1" TargetMode="External" /><Relationship Id="rId38" Type="http://schemas.openxmlformats.org/officeDocument/2006/relationships/hyperlink" Target="_ftn1" TargetMode="External" /><Relationship Id="rId39" Type="http://schemas.openxmlformats.org/officeDocument/2006/relationships/hyperlink" Target="_ftn1" TargetMode="External" /><Relationship Id="rId40" Type="http://schemas.openxmlformats.org/officeDocument/2006/relationships/hyperlink" Target="_ftn1" TargetMode="External" /><Relationship Id="rId41" Type="http://schemas.openxmlformats.org/officeDocument/2006/relationships/hyperlink" Target="_ftn1" TargetMode="External" /><Relationship Id="rId42" Type="http://schemas.openxmlformats.org/officeDocument/2006/relationships/hyperlink" Target="_ftn1" TargetMode="External" /><Relationship Id="rId43" Type="http://schemas.openxmlformats.org/officeDocument/2006/relationships/hyperlink" Target="_ftn1" TargetMode="External" /><Relationship Id="rId44" Type="http://schemas.openxmlformats.org/officeDocument/2006/relationships/hyperlink" Target="_ftn1" TargetMode="External" /><Relationship Id="rId45" Type="http://schemas.openxmlformats.org/officeDocument/2006/relationships/hyperlink" Target="_ftn1" TargetMode="External" /><Relationship Id="rId46" Type="http://schemas.openxmlformats.org/officeDocument/2006/relationships/hyperlink" Target="_ftn1" TargetMode="External" /><Relationship Id="rId47" Type="http://schemas.openxmlformats.org/officeDocument/2006/relationships/hyperlink" Target="_ftn1" TargetMode="External" /><Relationship Id="rId48" Type="http://schemas.openxmlformats.org/officeDocument/2006/relationships/hyperlink" Target="_ftn1" TargetMode="External" /><Relationship Id="rId49" Type="http://schemas.openxmlformats.org/officeDocument/2006/relationships/hyperlink" Target="_ftn1" TargetMode="External" /><Relationship Id="rId50" Type="http://schemas.openxmlformats.org/officeDocument/2006/relationships/hyperlink" Target="_ftn1" TargetMode="External" /><Relationship Id="rId51" Type="http://schemas.openxmlformats.org/officeDocument/2006/relationships/hyperlink" Target="_ftn1" TargetMode="External" /><Relationship Id="rId52" Type="http://schemas.openxmlformats.org/officeDocument/2006/relationships/hyperlink" Target="_ftn1" TargetMode="External" /><Relationship Id="rId53" Type="http://schemas.openxmlformats.org/officeDocument/2006/relationships/hyperlink" Target="_ftn1" TargetMode="External" /><Relationship Id="rId54" Type="http://schemas.openxmlformats.org/officeDocument/2006/relationships/hyperlink" Target="_ftn1" TargetMode="External" /><Relationship Id="rId55" Type="http://schemas.openxmlformats.org/officeDocument/2006/relationships/hyperlink" Target="_ftn1" TargetMode="External" /><Relationship Id="rId56" Type="http://schemas.openxmlformats.org/officeDocument/2006/relationships/hyperlink" Target="_ftn1" TargetMode="External" /><Relationship Id="rId57" Type="http://schemas.openxmlformats.org/officeDocument/2006/relationships/hyperlink" Target="_ftn1" TargetMode="External" /><Relationship Id="rId58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0"/>
  <sheetViews>
    <sheetView zoomScalePageLayoutView="0" workbookViewId="0" topLeftCell="A142">
      <selection activeCell="E4" sqref="E4"/>
    </sheetView>
  </sheetViews>
  <sheetFormatPr defaultColWidth="9.140625" defaultRowHeight="12.75"/>
  <cols>
    <col min="1" max="1" width="29.140625" style="0" customWidth="1"/>
    <col min="4" max="4" width="10.421875" style="0" customWidth="1"/>
  </cols>
  <sheetData>
    <row r="1" spans="1:10" ht="18" customHeight="1">
      <c r="A1" s="22" t="s">
        <v>88</v>
      </c>
      <c r="B1" s="23" t="s">
        <v>519</v>
      </c>
      <c r="C1" s="455">
        <v>2020</v>
      </c>
      <c r="D1" s="456">
        <v>2009</v>
      </c>
      <c r="E1" s="455">
        <v>2021</v>
      </c>
      <c r="F1" s="456">
        <v>2009</v>
      </c>
      <c r="G1" s="455">
        <v>2022</v>
      </c>
      <c r="H1" s="456"/>
      <c r="I1" s="455">
        <v>2023</v>
      </c>
      <c r="J1" s="457"/>
    </row>
    <row r="2" spans="1:10" ht="18" customHeight="1">
      <c r="A2" s="25" t="s">
        <v>527</v>
      </c>
      <c r="B2" s="26"/>
      <c r="C2" s="27"/>
      <c r="D2" s="28"/>
      <c r="E2" s="29"/>
      <c r="F2" s="28"/>
      <c r="G2" s="29"/>
      <c r="H2" s="28"/>
      <c r="I2" s="29"/>
      <c r="J2" s="30"/>
    </row>
    <row r="3" spans="1:10" ht="18" customHeight="1">
      <c r="A3" s="31" t="s">
        <v>521</v>
      </c>
      <c r="B3" s="32" t="s">
        <v>520</v>
      </c>
      <c r="C3" s="381">
        <f>SUM(C7+C51+C99+C114+C133)</f>
        <v>792792</v>
      </c>
      <c r="D3" s="461"/>
      <c r="E3" s="381">
        <f>SUM(E7+E51+E99+E114+E133)</f>
        <v>714083</v>
      </c>
      <c r="F3" s="461"/>
      <c r="G3" s="381">
        <f>SUM(G7+G51+G99+G114+G133)</f>
        <v>843800</v>
      </c>
      <c r="H3" s="461"/>
      <c r="I3" s="381">
        <f>SUM(I7+I51+I99+I114+I133)</f>
        <v>843800</v>
      </c>
      <c r="J3" s="461"/>
    </row>
    <row r="4" spans="1:10" ht="13.5" thickBot="1">
      <c r="A4" s="33"/>
      <c r="B4" s="34"/>
      <c r="C4" s="34"/>
      <c r="D4" s="34"/>
      <c r="E4" s="34"/>
      <c r="F4" s="34"/>
      <c r="G4" s="34"/>
      <c r="H4" s="34"/>
      <c r="I4" s="34"/>
      <c r="J4" s="34"/>
    </row>
    <row r="5" spans="1:10" ht="18" customHeight="1">
      <c r="A5" s="35" t="s">
        <v>89</v>
      </c>
      <c r="B5" s="36" t="s">
        <v>519</v>
      </c>
      <c r="C5" s="412">
        <v>2020</v>
      </c>
      <c r="D5" s="419">
        <v>2009</v>
      </c>
      <c r="E5" s="412">
        <v>2021</v>
      </c>
      <c r="F5" s="419">
        <v>2009</v>
      </c>
      <c r="G5" s="412">
        <v>2022</v>
      </c>
      <c r="H5" s="419"/>
      <c r="I5" s="412">
        <v>2023</v>
      </c>
      <c r="J5" s="413"/>
    </row>
    <row r="6" spans="1:10" ht="18" customHeight="1">
      <c r="A6" s="458" t="s">
        <v>528</v>
      </c>
      <c r="B6" s="459"/>
      <c r="C6" s="459"/>
      <c r="D6" s="459"/>
      <c r="E6" s="459"/>
      <c r="F6" s="459"/>
      <c r="G6" s="459"/>
      <c r="H6" s="459"/>
      <c r="I6" s="459"/>
      <c r="J6" s="460"/>
    </row>
    <row r="7" spans="1:10" ht="18" customHeight="1">
      <c r="A7" s="37" t="s">
        <v>522</v>
      </c>
      <c r="B7" s="38" t="s">
        <v>520</v>
      </c>
      <c r="C7" s="381">
        <f>SUM(C21+C32)</f>
        <v>68738</v>
      </c>
      <c r="D7" s="382"/>
      <c r="E7" s="381">
        <f>SUM(E21+E32)</f>
        <v>68738</v>
      </c>
      <c r="F7" s="382"/>
      <c r="G7" s="381">
        <f>SUM(G21+G32)</f>
        <v>58500</v>
      </c>
      <c r="H7" s="382"/>
      <c r="I7" s="381">
        <f>SUM(I21+I32)</f>
        <v>58500</v>
      </c>
      <c r="J7" s="382"/>
    </row>
    <row r="8" spans="1:10" ht="13.5" customHeight="1" thickBot="1">
      <c r="A8" s="39"/>
      <c r="B8" s="40"/>
      <c r="C8" s="41"/>
      <c r="D8" s="41"/>
      <c r="E8" s="41"/>
      <c r="F8" s="41"/>
      <c r="G8" s="41"/>
      <c r="H8" s="41"/>
      <c r="I8" s="41"/>
      <c r="J8" s="41"/>
    </row>
    <row r="9" spans="1:10" ht="18" customHeight="1">
      <c r="A9" s="42" t="s">
        <v>112</v>
      </c>
      <c r="B9" s="462" t="s">
        <v>415</v>
      </c>
      <c r="C9" s="462"/>
      <c r="D9" s="462"/>
      <c r="E9" s="462"/>
      <c r="F9" s="462"/>
      <c r="G9" s="462"/>
      <c r="H9" s="462"/>
      <c r="I9" s="462"/>
      <c r="J9" s="463"/>
    </row>
    <row r="10" spans="1:10" ht="18" customHeight="1">
      <c r="A10" s="43" t="s">
        <v>91</v>
      </c>
      <c r="B10" s="417" t="s">
        <v>549</v>
      </c>
      <c r="C10" s="418"/>
      <c r="D10" s="426" t="s">
        <v>343</v>
      </c>
      <c r="E10" s="427"/>
      <c r="F10" s="427"/>
      <c r="G10" s="427"/>
      <c r="H10" s="427"/>
      <c r="I10" s="427"/>
      <c r="J10" s="428"/>
    </row>
    <row r="11" spans="1:10" ht="18" customHeight="1">
      <c r="A11" s="13" t="s">
        <v>92</v>
      </c>
      <c r="B11" s="44" t="s">
        <v>93</v>
      </c>
      <c r="C11" s="44" t="s">
        <v>94</v>
      </c>
      <c r="D11" s="44" t="s">
        <v>95</v>
      </c>
      <c r="E11" s="44" t="s">
        <v>105</v>
      </c>
      <c r="F11" s="44" t="s">
        <v>96</v>
      </c>
      <c r="G11" s="44" t="s">
        <v>97</v>
      </c>
      <c r="H11" s="44" t="s">
        <v>98</v>
      </c>
      <c r="I11" s="44" t="s">
        <v>99</v>
      </c>
      <c r="J11" s="45" t="s">
        <v>100</v>
      </c>
    </row>
    <row r="12" spans="1:10" ht="18" customHeight="1">
      <c r="A12" s="13" t="s">
        <v>101</v>
      </c>
      <c r="B12" s="46"/>
      <c r="C12" s="46"/>
      <c r="D12" s="46"/>
      <c r="E12" s="47">
        <v>27000</v>
      </c>
      <c r="F12" s="47">
        <v>27000</v>
      </c>
      <c r="G12" s="47">
        <v>28000</v>
      </c>
      <c r="H12" s="47">
        <v>28000</v>
      </c>
      <c r="I12" s="47">
        <v>28000</v>
      </c>
      <c r="J12" s="48">
        <v>28000</v>
      </c>
    </row>
    <row r="13" spans="1:10" ht="18" customHeight="1" thickBot="1">
      <c r="A13" s="49" t="s">
        <v>102</v>
      </c>
      <c r="B13" s="50">
        <v>28651</v>
      </c>
      <c r="C13" s="50">
        <v>28000</v>
      </c>
      <c r="D13" s="50">
        <v>27000</v>
      </c>
      <c r="E13" s="50"/>
      <c r="F13" s="50"/>
      <c r="G13" s="50"/>
      <c r="H13" s="50"/>
      <c r="I13" s="50"/>
      <c r="J13" s="51"/>
    </row>
    <row r="14" spans="1:10" ht="18" customHeight="1">
      <c r="A14" s="42" t="s">
        <v>91</v>
      </c>
      <c r="B14" s="432" t="s">
        <v>549</v>
      </c>
      <c r="C14" s="433"/>
      <c r="D14" s="434" t="s">
        <v>772</v>
      </c>
      <c r="E14" s="435"/>
      <c r="F14" s="435"/>
      <c r="G14" s="435"/>
      <c r="H14" s="435"/>
      <c r="I14" s="435"/>
      <c r="J14" s="436"/>
    </row>
    <row r="15" spans="1:10" ht="18" customHeight="1">
      <c r="A15" s="13" t="s">
        <v>92</v>
      </c>
      <c r="B15" s="44" t="s">
        <v>93</v>
      </c>
      <c r="C15" s="44" t="s">
        <v>94</v>
      </c>
      <c r="D15" s="44" t="s">
        <v>95</v>
      </c>
      <c r="E15" s="44" t="s">
        <v>105</v>
      </c>
      <c r="F15" s="44" t="s">
        <v>96</v>
      </c>
      <c r="G15" s="44" t="s">
        <v>97</v>
      </c>
      <c r="H15" s="44" t="s">
        <v>98</v>
      </c>
      <c r="I15" s="44" t="s">
        <v>99</v>
      </c>
      <c r="J15" s="45" t="s">
        <v>100</v>
      </c>
    </row>
    <row r="16" spans="1:10" ht="18" customHeight="1">
      <c r="A16" s="13" t="s">
        <v>101</v>
      </c>
      <c r="B16" s="187"/>
      <c r="C16" s="187"/>
      <c r="D16" s="187"/>
      <c r="E16" s="188">
        <v>95</v>
      </c>
      <c r="F16" s="188">
        <v>96.3</v>
      </c>
      <c r="G16" s="188">
        <v>97.9</v>
      </c>
      <c r="H16" s="188">
        <v>98.3</v>
      </c>
      <c r="I16" s="188">
        <v>99</v>
      </c>
      <c r="J16" s="189">
        <v>99</v>
      </c>
    </row>
    <row r="17" spans="1:10" ht="18" customHeight="1" thickBot="1">
      <c r="A17" s="49" t="s">
        <v>102</v>
      </c>
      <c r="B17" s="190">
        <v>92.9</v>
      </c>
      <c r="C17" s="190">
        <v>94.6</v>
      </c>
      <c r="D17" s="190">
        <v>95</v>
      </c>
      <c r="E17" s="190"/>
      <c r="F17" s="190"/>
      <c r="G17" s="190"/>
      <c r="H17" s="190"/>
      <c r="I17" s="190"/>
      <c r="J17" s="191"/>
    </row>
    <row r="18" spans="1:10" ht="13.5" thickBot="1">
      <c r="A18" s="11"/>
      <c r="B18" s="56"/>
      <c r="C18" s="56"/>
      <c r="D18" s="56"/>
      <c r="E18" s="56"/>
      <c r="F18" s="56"/>
      <c r="G18" s="56"/>
      <c r="H18" s="56"/>
      <c r="I18" s="56"/>
      <c r="J18" s="56"/>
    </row>
    <row r="19" spans="1:10" ht="18" customHeight="1">
      <c r="A19" s="6" t="s">
        <v>104</v>
      </c>
      <c r="B19" s="7" t="s">
        <v>519</v>
      </c>
      <c r="C19" s="398">
        <v>2020</v>
      </c>
      <c r="D19" s="399">
        <v>2009</v>
      </c>
      <c r="E19" s="398">
        <v>2021</v>
      </c>
      <c r="F19" s="399">
        <v>2009</v>
      </c>
      <c r="G19" s="398">
        <v>2022</v>
      </c>
      <c r="H19" s="399"/>
      <c r="I19" s="398">
        <v>2023</v>
      </c>
      <c r="J19" s="405"/>
    </row>
    <row r="20" spans="1:10" ht="18" customHeight="1">
      <c r="A20" s="429" t="s">
        <v>529</v>
      </c>
      <c r="B20" s="430"/>
      <c r="C20" s="430"/>
      <c r="D20" s="430"/>
      <c r="E20" s="430"/>
      <c r="F20" s="430"/>
      <c r="G20" s="430"/>
      <c r="H20" s="430"/>
      <c r="I20" s="430"/>
      <c r="J20" s="431"/>
    </row>
    <row r="21" spans="1:10" ht="18" customHeight="1">
      <c r="A21" s="8" t="s">
        <v>523</v>
      </c>
      <c r="B21" s="9" t="s">
        <v>520</v>
      </c>
      <c r="C21" s="383">
        <v>61500</v>
      </c>
      <c r="D21" s="384"/>
      <c r="E21" s="383">
        <v>61500</v>
      </c>
      <c r="F21" s="384"/>
      <c r="G21" s="406">
        <v>52000</v>
      </c>
      <c r="H21" s="406"/>
      <c r="I21" s="406">
        <v>52000</v>
      </c>
      <c r="J21" s="414"/>
    </row>
    <row r="22" spans="1:10" ht="13.5" thickBot="1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18" customHeight="1">
      <c r="A23" s="12" t="s">
        <v>90</v>
      </c>
      <c r="B23" s="420" t="s">
        <v>118</v>
      </c>
      <c r="C23" s="421"/>
      <c r="D23" s="421"/>
      <c r="E23" s="421"/>
      <c r="F23" s="421"/>
      <c r="G23" s="421"/>
      <c r="H23" s="421"/>
      <c r="I23" s="421"/>
      <c r="J23" s="422"/>
    </row>
    <row r="24" spans="1:10" ht="18" customHeight="1">
      <c r="A24" s="13" t="s">
        <v>112</v>
      </c>
      <c r="B24" s="423" t="s">
        <v>400</v>
      </c>
      <c r="C24" s="424"/>
      <c r="D24" s="424"/>
      <c r="E24" s="424"/>
      <c r="F24" s="424"/>
      <c r="G24" s="424"/>
      <c r="H24" s="424"/>
      <c r="I24" s="424"/>
      <c r="J24" s="425"/>
    </row>
    <row r="25" spans="1:10" ht="18" customHeight="1">
      <c r="A25" s="8" t="s">
        <v>91</v>
      </c>
      <c r="B25" s="415" t="s">
        <v>549</v>
      </c>
      <c r="C25" s="416"/>
      <c r="D25" s="444" t="s">
        <v>416</v>
      </c>
      <c r="E25" s="445"/>
      <c r="F25" s="445"/>
      <c r="G25" s="445"/>
      <c r="H25" s="445"/>
      <c r="I25" s="445"/>
      <c r="J25" s="446"/>
    </row>
    <row r="26" spans="1:10" ht="18" customHeight="1">
      <c r="A26" s="8" t="s">
        <v>92</v>
      </c>
      <c r="B26" s="14" t="s">
        <v>93</v>
      </c>
      <c r="C26" s="14" t="s">
        <v>94</v>
      </c>
      <c r="D26" s="14" t="s">
        <v>95</v>
      </c>
      <c r="E26" s="15" t="s">
        <v>105</v>
      </c>
      <c r="F26" s="14" t="s">
        <v>96</v>
      </c>
      <c r="G26" s="14" t="s">
        <v>97</v>
      </c>
      <c r="H26" s="14" t="s">
        <v>98</v>
      </c>
      <c r="I26" s="14" t="s">
        <v>99</v>
      </c>
      <c r="J26" s="16" t="s">
        <v>100</v>
      </c>
    </row>
    <row r="27" spans="1:10" ht="18" customHeight="1">
      <c r="A27" s="8" t="s">
        <v>101</v>
      </c>
      <c r="B27" s="17"/>
      <c r="C27" s="17"/>
      <c r="D27" s="17"/>
      <c r="E27" s="18">
        <v>8</v>
      </c>
      <c r="F27" s="18">
        <v>8</v>
      </c>
      <c r="G27" s="18">
        <v>8</v>
      </c>
      <c r="H27" s="18">
        <v>8</v>
      </c>
      <c r="I27" s="18">
        <v>8</v>
      </c>
      <c r="J27" s="19">
        <v>9</v>
      </c>
    </row>
    <row r="28" spans="1:10" ht="18" customHeight="1" thickBot="1">
      <c r="A28" s="10" t="s">
        <v>102</v>
      </c>
      <c r="B28" s="20">
        <v>8</v>
      </c>
      <c r="C28" s="20">
        <v>8</v>
      </c>
      <c r="D28" s="20">
        <v>8</v>
      </c>
      <c r="E28" s="20"/>
      <c r="F28" s="20"/>
      <c r="G28" s="20"/>
      <c r="H28" s="20"/>
      <c r="I28" s="20"/>
      <c r="J28" s="21"/>
    </row>
    <row r="29" spans="1:10" ht="13.5" thickBot="1">
      <c r="A29" s="57"/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8" customHeight="1">
      <c r="A30" s="6" t="s">
        <v>106</v>
      </c>
      <c r="B30" s="7" t="s">
        <v>519</v>
      </c>
      <c r="C30" s="398">
        <v>2020</v>
      </c>
      <c r="D30" s="399">
        <v>2009</v>
      </c>
      <c r="E30" s="398">
        <v>2021</v>
      </c>
      <c r="F30" s="399">
        <v>2009</v>
      </c>
      <c r="G30" s="398">
        <v>2022</v>
      </c>
      <c r="H30" s="399"/>
      <c r="I30" s="398">
        <v>2023</v>
      </c>
      <c r="J30" s="405"/>
    </row>
    <row r="31" spans="1:10" ht="18" customHeight="1">
      <c r="A31" s="464" t="s">
        <v>942</v>
      </c>
      <c r="B31" s="465"/>
      <c r="C31" s="465"/>
      <c r="D31" s="465"/>
      <c r="E31" s="465"/>
      <c r="F31" s="465"/>
      <c r="G31" s="465"/>
      <c r="H31" s="465"/>
      <c r="I31" s="465"/>
      <c r="J31" s="466"/>
    </row>
    <row r="32" spans="1:10" ht="18" customHeight="1">
      <c r="A32" s="8" t="s">
        <v>523</v>
      </c>
      <c r="B32" s="9" t="s">
        <v>520</v>
      </c>
      <c r="C32" s="383">
        <v>7238</v>
      </c>
      <c r="D32" s="384"/>
      <c r="E32" s="406">
        <v>7238</v>
      </c>
      <c r="F32" s="406"/>
      <c r="G32" s="406">
        <v>6500</v>
      </c>
      <c r="H32" s="406"/>
      <c r="I32" s="406">
        <v>6500</v>
      </c>
      <c r="J32" s="414"/>
    </row>
    <row r="33" spans="1:10" ht="13.5" thickBot="1">
      <c r="A33" s="11"/>
      <c r="B33" s="11"/>
      <c r="C33" s="11"/>
      <c r="D33" s="11"/>
      <c r="E33" s="11"/>
      <c r="F33" s="11"/>
      <c r="G33" s="11"/>
      <c r="H33" s="11"/>
      <c r="I33" s="11"/>
      <c r="J33" s="11"/>
    </row>
    <row r="34" spans="1:10" ht="18" customHeight="1">
      <c r="A34" s="12" t="s">
        <v>90</v>
      </c>
      <c r="B34" s="420" t="s">
        <v>118</v>
      </c>
      <c r="C34" s="421"/>
      <c r="D34" s="421"/>
      <c r="E34" s="421"/>
      <c r="F34" s="421"/>
      <c r="G34" s="421"/>
      <c r="H34" s="421"/>
      <c r="I34" s="421"/>
      <c r="J34" s="422"/>
    </row>
    <row r="35" spans="1:10" ht="18" customHeight="1">
      <c r="A35" s="8" t="s">
        <v>112</v>
      </c>
      <c r="B35" s="439" t="s">
        <v>496</v>
      </c>
      <c r="C35" s="439"/>
      <c r="D35" s="439"/>
      <c r="E35" s="439"/>
      <c r="F35" s="439"/>
      <c r="G35" s="439"/>
      <c r="H35" s="439"/>
      <c r="I35" s="439"/>
      <c r="J35" s="440"/>
    </row>
    <row r="36" spans="1:10" ht="18" customHeight="1">
      <c r="A36" s="8" t="s">
        <v>91</v>
      </c>
      <c r="B36" s="415" t="s">
        <v>549</v>
      </c>
      <c r="C36" s="416"/>
      <c r="D36" s="467" t="s">
        <v>417</v>
      </c>
      <c r="E36" s="468"/>
      <c r="F36" s="468"/>
      <c r="G36" s="468"/>
      <c r="H36" s="468"/>
      <c r="I36" s="468"/>
      <c r="J36" s="469"/>
    </row>
    <row r="37" spans="1:10" ht="18" customHeight="1">
      <c r="A37" s="8" t="s">
        <v>92</v>
      </c>
      <c r="B37" s="14" t="s">
        <v>93</v>
      </c>
      <c r="C37" s="14" t="s">
        <v>94</v>
      </c>
      <c r="D37" s="14" t="s">
        <v>95</v>
      </c>
      <c r="E37" s="15" t="s">
        <v>105</v>
      </c>
      <c r="F37" s="14" t="s">
        <v>96</v>
      </c>
      <c r="G37" s="14" t="s">
        <v>97</v>
      </c>
      <c r="H37" s="14" t="s">
        <v>98</v>
      </c>
      <c r="I37" s="14" t="s">
        <v>99</v>
      </c>
      <c r="J37" s="16" t="s">
        <v>100</v>
      </c>
    </row>
    <row r="38" spans="1:10" ht="18" customHeight="1">
      <c r="A38" s="8" t="s">
        <v>101</v>
      </c>
      <c r="B38" s="17"/>
      <c r="C38" s="17"/>
      <c r="D38" s="17"/>
      <c r="E38" s="18">
        <v>0</v>
      </c>
      <c r="F38" s="18">
        <v>12</v>
      </c>
      <c r="G38" s="18">
        <v>12</v>
      </c>
      <c r="H38" s="18">
        <v>12</v>
      </c>
      <c r="I38" s="18">
        <v>12</v>
      </c>
      <c r="J38" s="19">
        <v>14</v>
      </c>
    </row>
    <row r="39" spans="1:10" ht="18" customHeight="1" thickBot="1">
      <c r="A39" s="10" t="s">
        <v>102</v>
      </c>
      <c r="B39" s="20">
        <v>13</v>
      </c>
      <c r="C39" s="20">
        <v>0</v>
      </c>
      <c r="D39" s="20">
        <v>0</v>
      </c>
      <c r="E39" s="20"/>
      <c r="F39" s="20"/>
      <c r="G39" s="20"/>
      <c r="H39" s="20"/>
      <c r="I39" s="20"/>
      <c r="J39" s="21"/>
    </row>
    <row r="40" spans="1:10" ht="18" customHeight="1">
      <c r="A40" s="12" t="s">
        <v>91</v>
      </c>
      <c r="B40" s="437" t="s">
        <v>549</v>
      </c>
      <c r="C40" s="438"/>
      <c r="D40" s="441" t="s">
        <v>418</v>
      </c>
      <c r="E40" s="442"/>
      <c r="F40" s="442"/>
      <c r="G40" s="442"/>
      <c r="H40" s="442"/>
      <c r="I40" s="442"/>
      <c r="J40" s="443"/>
    </row>
    <row r="41" spans="1:10" ht="18" customHeight="1">
      <c r="A41" s="8" t="s">
        <v>92</v>
      </c>
      <c r="B41" s="14" t="s">
        <v>93</v>
      </c>
      <c r="C41" s="14" t="s">
        <v>94</v>
      </c>
      <c r="D41" s="14" t="s">
        <v>95</v>
      </c>
      <c r="E41" s="15" t="s">
        <v>105</v>
      </c>
      <c r="F41" s="14" t="s">
        <v>96</v>
      </c>
      <c r="G41" s="14" t="s">
        <v>97</v>
      </c>
      <c r="H41" s="14" t="s">
        <v>98</v>
      </c>
      <c r="I41" s="14" t="s">
        <v>99</v>
      </c>
      <c r="J41" s="16" t="s">
        <v>100</v>
      </c>
    </row>
    <row r="42" spans="1:10" ht="18" customHeight="1">
      <c r="A42" s="8" t="s">
        <v>101</v>
      </c>
      <c r="B42" s="17"/>
      <c r="C42" s="17"/>
      <c r="D42" s="17"/>
      <c r="E42" s="18">
        <v>24</v>
      </c>
      <c r="F42" s="18">
        <v>24</v>
      </c>
      <c r="G42" s="18">
        <v>24</v>
      </c>
      <c r="H42" s="18">
        <v>24</v>
      </c>
      <c r="I42" s="18">
        <v>24</v>
      </c>
      <c r="J42" s="19">
        <v>30</v>
      </c>
    </row>
    <row r="43" spans="1:10" ht="18" customHeight="1" thickBot="1">
      <c r="A43" s="10" t="s">
        <v>102</v>
      </c>
      <c r="B43" s="20">
        <v>24</v>
      </c>
      <c r="C43" s="20">
        <v>24</v>
      </c>
      <c r="D43" s="20">
        <v>24</v>
      </c>
      <c r="E43" s="20"/>
      <c r="F43" s="20"/>
      <c r="G43" s="20"/>
      <c r="H43" s="20"/>
      <c r="I43" s="20"/>
      <c r="J43" s="21"/>
    </row>
    <row r="44" spans="1:10" ht="18" customHeight="1">
      <c r="A44" s="12" t="s">
        <v>91</v>
      </c>
      <c r="B44" s="437" t="s">
        <v>549</v>
      </c>
      <c r="C44" s="438"/>
      <c r="D44" s="441" t="s">
        <v>419</v>
      </c>
      <c r="E44" s="442"/>
      <c r="F44" s="442"/>
      <c r="G44" s="442"/>
      <c r="H44" s="442"/>
      <c r="I44" s="442"/>
      <c r="J44" s="443"/>
    </row>
    <row r="45" spans="1:10" ht="18" customHeight="1">
      <c r="A45" s="8" t="s">
        <v>92</v>
      </c>
      <c r="B45" s="14" t="s">
        <v>93</v>
      </c>
      <c r="C45" s="14" t="s">
        <v>94</v>
      </c>
      <c r="D45" s="14" t="s">
        <v>95</v>
      </c>
      <c r="E45" s="15" t="s">
        <v>105</v>
      </c>
      <c r="F45" s="14" t="s">
        <v>96</v>
      </c>
      <c r="G45" s="14" t="s">
        <v>97</v>
      </c>
      <c r="H45" s="14" t="s">
        <v>98</v>
      </c>
      <c r="I45" s="14" t="s">
        <v>99</v>
      </c>
      <c r="J45" s="16" t="s">
        <v>100</v>
      </c>
    </row>
    <row r="46" spans="1:10" ht="18" customHeight="1">
      <c r="A46" s="8" t="s">
        <v>101</v>
      </c>
      <c r="B46" s="17"/>
      <c r="C46" s="17"/>
      <c r="D46" s="17"/>
      <c r="E46" s="18">
        <v>12</v>
      </c>
      <c r="F46" s="18">
        <v>12</v>
      </c>
      <c r="G46" s="18">
        <v>12</v>
      </c>
      <c r="H46" s="18">
        <v>12</v>
      </c>
      <c r="I46" s="18">
        <v>12</v>
      </c>
      <c r="J46" s="19">
        <v>12</v>
      </c>
    </row>
    <row r="47" spans="1:10" ht="18" customHeight="1" thickBot="1">
      <c r="A47" s="10" t="s">
        <v>102</v>
      </c>
      <c r="B47" s="20">
        <v>12</v>
      </c>
      <c r="C47" s="20">
        <v>12</v>
      </c>
      <c r="D47" s="20">
        <v>12</v>
      </c>
      <c r="E47" s="20"/>
      <c r="F47" s="20"/>
      <c r="G47" s="20"/>
      <c r="H47" s="20"/>
      <c r="I47" s="20"/>
      <c r="J47" s="21"/>
    </row>
    <row r="48" spans="1:10" ht="13.5" thickBot="1">
      <c r="A48" s="56"/>
      <c r="B48" s="56"/>
      <c r="C48" s="56"/>
      <c r="D48" s="56"/>
      <c r="E48" s="56"/>
      <c r="F48" s="56"/>
      <c r="G48" s="56"/>
      <c r="H48" s="56"/>
      <c r="I48" s="56"/>
      <c r="J48" s="56"/>
    </row>
    <row r="49" spans="1:10" ht="18" customHeight="1">
      <c r="A49" s="35" t="s">
        <v>103</v>
      </c>
      <c r="B49" s="36" t="s">
        <v>519</v>
      </c>
      <c r="C49" s="412">
        <v>2020</v>
      </c>
      <c r="D49" s="419">
        <v>2009</v>
      </c>
      <c r="E49" s="412">
        <v>2021</v>
      </c>
      <c r="F49" s="419">
        <v>2009</v>
      </c>
      <c r="G49" s="412">
        <v>2022</v>
      </c>
      <c r="H49" s="419"/>
      <c r="I49" s="412">
        <v>2023</v>
      </c>
      <c r="J49" s="413"/>
    </row>
    <row r="50" spans="1:10" ht="18" customHeight="1">
      <c r="A50" s="458" t="s">
        <v>530</v>
      </c>
      <c r="B50" s="459"/>
      <c r="C50" s="459"/>
      <c r="D50" s="459"/>
      <c r="E50" s="459"/>
      <c r="F50" s="459"/>
      <c r="G50" s="459"/>
      <c r="H50" s="459"/>
      <c r="I50" s="459"/>
      <c r="J50" s="460"/>
    </row>
    <row r="51" spans="1:10" ht="18" customHeight="1">
      <c r="A51" s="37" t="s">
        <v>522</v>
      </c>
      <c r="B51" s="38" t="s">
        <v>520</v>
      </c>
      <c r="C51" s="388">
        <f>SUM(C55+C75)</f>
        <v>524330</v>
      </c>
      <c r="D51" s="388"/>
      <c r="E51" s="388">
        <f>SUM(E55+E75)</f>
        <v>513145</v>
      </c>
      <c r="F51" s="388"/>
      <c r="G51" s="388">
        <f>SUM(G55+G75)</f>
        <v>580000</v>
      </c>
      <c r="H51" s="388"/>
      <c r="I51" s="388">
        <f>SUM(I55+I75)</f>
        <v>580000</v>
      </c>
      <c r="J51" s="388"/>
    </row>
    <row r="52" spans="1:10" ht="13.5" thickBot="1">
      <c r="A52" s="11"/>
      <c r="B52" s="56"/>
      <c r="C52" s="56"/>
      <c r="D52" s="56"/>
      <c r="E52" s="56"/>
      <c r="F52" s="56"/>
      <c r="G52" s="56"/>
      <c r="H52" s="56"/>
      <c r="I52" s="56"/>
      <c r="J52" s="56"/>
    </row>
    <row r="53" spans="1:10" ht="18" customHeight="1">
      <c r="A53" s="6" t="s">
        <v>107</v>
      </c>
      <c r="B53" s="7" t="s">
        <v>519</v>
      </c>
      <c r="C53" s="398">
        <v>2020</v>
      </c>
      <c r="D53" s="399">
        <v>2009</v>
      </c>
      <c r="E53" s="398">
        <v>2021</v>
      </c>
      <c r="F53" s="399">
        <v>2009</v>
      </c>
      <c r="G53" s="398">
        <v>2022</v>
      </c>
      <c r="H53" s="399"/>
      <c r="I53" s="398">
        <v>2023</v>
      </c>
      <c r="J53" s="405"/>
    </row>
    <row r="54" spans="1:10" ht="18" customHeight="1">
      <c r="A54" s="58" t="s">
        <v>531</v>
      </c>
      <c r="B54" s="59"/>
      <c r="C54" s="59"/>
      <c r="D54" s="59"/>
      <c r="E54" s="59"/>
      <c r="F54" s="59"/>
      <c r="G54" s="59"/>
      <c r="H54" s="59"/>
      <c r="I54" s="59"/>
      <c r="J54" s="60"/>
    </row>
    <row r="55" spans="1:10" ht="18" customHeight="1">
      <c r="A55" s="8" t="s">
        <v>523</v>
      </c>
      <c r="B55" s="9" t="s">
        <v>520</v>
      </c>
      <c r="C55" s="383">
        <v>436540</v>
      </c>
      <c r="D55" s="384"/>
      <c r="E55" s="406">
        <v>430442</v>
      </c>
      <c r="F55" s="406"/>
      <c r="G55" s="406">
        <v>500000</v>
      </c>
      <c r="H55" s="406"/>
      <c r="I55" s="406">
        <v>500000</v>
      </c>
      <c r="J55" s="414"/>
    </row>
    <row r="56" spans="1:10" ht="13.5" thickBot="1">
      <c r="A56" s="11"/>
      <c r="B56" s="56"/>
      <c r="C56" s="56"/>
      <c r="D56" s="56"/>
      <c r="E56" s="56"/>
      <c r="F56" s="56"/>
      <c r="G56" s="56"/>
      <c r="H56" s="56"/>
      <c r="I56" s="56"/>
      <c r="J56" s="56"/>
    </row>
    <row r="57" spans="1:10" ht="18" customHeight="1">
      <c r="A57" s="12" t="s">
        <v>90</v>
      </c>
      <c r="B57" s="480" t="s">
        <v>130</v>
      </c>
      <c r="C57" s="481"/>
      <c r="D57" s="481"/>
      <c r="E57" s="481"/>
      <c r="F57" s="481"/>
      <c r="G57" s="481"/>
      <c r="H57" s="481"/>
      <c r="I57" s="481"/>
      <c r="J57" s="482"/>
    </row>
    <row r="58" spans="1:10" ht="18" customHeight="1">
      <c r="A58" s="8" t="s">
        <v>110</v>
      </c>
      <c r="B58" s="483" t="s">
        <v>422</v>
      </c>
      <c r="C58" s="483"/>
      <c r="D58" s="483"/>
      <c r="E58" s="483"/>
      <c r="F58" s="483"/>
      <c r="G58" s="483"/>
      <c r="H58" s="483"/>
      <c r="I58" s="483"/>
      <c r="J58" s="484"/>
    </row>
    <row r="59" spans="1:10" ht="18" customHeight="1">
      <c r="A59" s="8" t="s">
        <v>91</v>
      </c>
      <c r="B59" s="478" t="s">
        <v>549</v>
      </c>
      <c r="C59" s="479"/>
      <c r="D59" s="473" t="s">
        <v>423</v>
      </c>
      <c r="E59" s="474"/>
      <c r="F59" s="474"/>
      <c r="G59" s="474"/>
      <c r="H59" s="474"/>
      <c r="I59" s="474"/>
      <c r="J59" s="475"/>
    </row>
    <row r="60" spans="1:10" ht="18" customHeight="1">
      <c r="A60" s="8" t="s">
        <v>92</v>
      </c>
      <c r="B60" s="14" t="s">
        <v>93</v>
      </c>
      <c r="C60" s="14" t="s">
        <v>94</v>
      </c>
      <c r="D60" s="14" t="s">
        <v>95</v>
      </c>
      <c r="E60" s="15" t="s">
        <v>105</v>
      </c>
      <c r="F60" s="14" t="s">
        <v>96</v>
      </c>
      <c r="G60" s="14" t="s">
        <v>97</v>
      </c>
      <c r="H60" s="14" t="s">
        <v>98</v>
      </c>
      <c r="I60" s="14" t="s">
        <v>99</v>
      </c>
      <c r="J60" s="16" t="s">
        <v>100</v>
      </c>
    </row>
    <row r="61" spans="1:10" ht="18" customHeight="1">
      <c r="A61" s="8" t="s">
        <v>101</v>
      </c>
      <c r="B61" s="61"/>
      <c r="C61" s="61"/>
      <c r="D61" s="61"/>
      <c r="E61" s="62">
        <v>5</v>
      </c>
      <c r="F61" s="62">
        <v>5</v>
      </c>
      <c r="G61" s="62">
        <v>6</v>
      </c>
      <c r="H61" s="62">
        <v>6</v>
      </c>
      <c r="I61" s="62">
        <v>6</v>
      </c>
      <c r="J61" s="63">
        <v>10</v>
      </c>
    </row>
    <row r="62" spans="1:10" ht="18" customHeight="1" thickBot="1">
      <c r="A62" s="10" t="s">
        <v>102</v>
      </c>
      <c r="B62" s="64">
        <v>4</v>
      </c>
      <c r="C62" s="64">
        <v>4</v>
      </c>
      <c r="D62" s="64">
        <v>4</v>
      </c>
      <c r="E62" s="64"/>
      <c r="F62" s="64"/>
      <c r="G62" s="64"/>
      <c r="H62" s="64"/>
      <c r="I62" s="64"/>
      <c r="J62" s="65"/>
    </row>
    <row r="63" spans="1:10" ht="18" customHeight="1">
      <c r="A63" s="8" t="s">
        <v>110</v>
      </c>
      <c r="B63" s="476" t="s">
        <v>420</v>
      </c>
      <c r="C63" s="476"/>
      <c r="D63" s="476"/>
      <c r="E63" s="476"/>
      <c r="F63" s="476"/>
      <c r="G63" s="476"/>
      <c r="H63" s="476"/>
      <c r="I63" s="476"/>
      <c r="J63" s="477"/>
    </row>
    <row r="64" spans="1:10" ht="18" customHeight="1">
      <c r="A64" s="8" t="s">
        <v>91</v>
      </c>
      <c r="B64" s="400" t="s">
        <v>549</v>
      </c>
      <c r="C64" s="401"/>
      <c r="D64" s="485" t="s">
        <v>421</v>
      </c>
      <c r="E64" s="486"/>
      <c r="F64" s="486"/>
      <c r="G64" s="486"/>
      <c r="H64" s="486"/>
      <c r="I64" s="486"/>
      <c r="J64" s="487"/>
    </row>
    <row r="65" spans="1:10" ht="18" customHeight="1">
      <c r="A65" s="8" t="s">
        <v>92</v>
      </c>
      <c r="B65" s="14" t="s">
        <v>93</v>
      </c>
      <c r="C65" s="14" t="s">
        <v>94</v>
      </c>
      <c r="D65" s="14" t="s">
        <v>95</v>
      </c>
      <c r="E65" s="15" t="s">
        <v>105</v>
      </c>
      <c r="F65" s="14" t="s">
        <v>96</v>
      </c>
      <c r="G65" s="14" t="s">
        <v>97</v>
      </c>
      <c r="H65" s="14" t="s">
        <v>98</v>
      </c>
      <c r="I65" s="14" t="s">
        <v>99</v>
      </c>
      <c r="J65" s="16" t="s">
        <v>100</v>
      </c>
    </row>
    <row r="66" spans="1:10" ht="18" customHeight="1">
      <c r="A66" s="8" t="s">
        <v>101</v>
      </c>
      <c r="B66" s="66"/>
      <c r="C66" s="66"/>
      <c r="D66" s="66"/>
      <c r="E66" s="62">
        <v>200</v>
      </c>
      <c r="F66" s="62">
        <v>200</v>
      </c>
      <c r="G66" s="62">
        <v>200</v>
      </c>
      <c r="H66" s="62">
        <v>200</v>
      </c>
      <c r="I66" s="62">
        <v>200</v>
      </c>
      <c r="J66" s="63">
        <v>200</v>
      </c>
    </row>
    <row r="67" spans="1:10" ht="18" customHeight="1" thickBot="1">
      <c r="A67" s="10" t="s">
        <v>102</v>
      </c>
      <c r="B67" s="64">
        <v>200</v>
      </c>
      <c r="C67" s="64">
        <v>200</v>
      </c>
      <c r="D67" s="64">
        <v>200</v>
      </c>
      <c r="E67" s="64"/>
      <c r="F67" s="64"/>
      <c r="G67" s="64"/>
      <c r="H67" s="64"/>
      <c r="I67" s="64"/>
      <c r="J67" s="65"/>
    </row>
    <row r="68" spans="1:10" ht="18" customHeight="1">
      <c r="A68" s="12" t="s">
        <v>91</v>
      </c>
      <c r="B68" s="447" t="s">
        <v>549</v>
      </c>
      <c r="C68" s="448"/>
      <c r="D68" s="452" t="s">
        <v>424</v>
      </c>
      <c r="E68" s="453"/>
      <c r="F68" s="453"/>
      <c r="G68" s="453"/>
      <c r="H68" s="453"/>
      <c r="I68" s="453"/>
      <c r="J68" s="454"/>
    </row>
    <row r="69" spans="1:10" ht="18" customHeight="1">
      <c r="A69" s="8" t="s">
        <v>92</v>
      </c>
      <c r="B69" s="14" t="s">
        <v>93</v>
      </c>
      <c r="C69" s="14" t="s">
        <v>94</v>
      </c>
      <c r="D69" s="14" t="s">
        <v>95</v>
      </c>
      <c r="E69" s="15" t="s">
        <v>105</v>
      </c>
      <c r="F69" s="14" t="s">
        <v>96</v>
      </c>
      <c r="G69" s="14" t="s">
        <v>97</v>
      </c>
      <c r="H69" s="14" t="s">
        <v>98</v>
      </c>
      <c r="I69" s="14" t="s">
        <v>99</v>
      </c>
      <c r="J69" s="16" t="s">
        <v>100</v>
      </c>
    </row>
    <row r="70" spans="1:10" ht="18" customHeight="1">
      <c r="A70" s="8" t="s">
        <v>101</v>
      </c>
      <c r="B70" s="66"/>
      <c r="C70" s="66"/>
      <c r="D70" s="66"/>
      <c r="E70" s="62">
        <v>6</v>
      </c>
      <c r="F70" s="62">
        <v>6</v>
      </c>
      <c r="G70" s="62">
        <v>6</v>
      </c>
      <c r="H70" s="62">
        <v>6</v>
      </c>
      <c r="I70" s="62">
        <v>6</v>
      </c>
      <c r="J70" s="63">
        <v>10</v>
      </c>
    </row>
    <row r="71" spans="1:10" ht="18" customHeight="1" thickBot="1">
      <c r="A71" s="10" t="s">
        <v>102</v>
      </c>
      <c r="B71" s="64">
        <v>5</v>
      </c>
      <c r="C71" s="64">
        <v>8</v>
      </c>
      <c r="D71" s="64">
        <v>6</v>
      </c>
      <c r="E71" s="64"/>
      <c r="F71" s="64"/>
      <c r="G71" s="64"/>
      <c r="H71" s="64"/>
      <c r="I71" s="64"/>
      <c r="J71" s="65"/>
    </row>
    <row r="72" spans="1:10" ht="13.5" thickBot="1">
      <c r="A72" s="56"/>
      <c r="B72" s="56"/>
      <c r="C72" s="56"/>
      <c r="D72" s="56"/>
      <c r="E72" s="56"/>
      <c r="F72" s="56"/>
      <c r="G72" s="56"/>
      <c r="H72" s="56"/>
      <c r="I72" s="56"/>
      <c r="J72" s="56"/>
    </row>
    <row r="73" spans="1:10" ht="18" customHeight="1">
      <c r="A73" s="6" t="s">
        <v>108</v>
      </c>
      <c r="B73" s="7" t="s">
        <v>519</v>
      </c>
      <c r="C73" s="398">
        <v>2020</v>
      </c>
      <c r="D73" s="399">
        <v>2009</v>
      </c>
      <c r="E73" s="398">
        <v>2021</v>
      </c>
      <c r="F73" s="399">
        <v>2009</v>
      </c>
      <c r="G73" s="398">
        <v>2022</v>
      </c>
      <c r="H73" s="399"/>
      <c r="I73" s="398">
        <v>2023</v>
      </c>
      <c r="J73" s="405"/>
    </row>
    <row r="74" spans="1:10" ht="18" customHeight="1">
      <c r="A74" s="390" t="s">
        <v>532</v>
      </c>
      <c r="B74" s="391"/>
      <c r="C74" s="391"/>
      <c r="D74" s="391"/>
      <c r="E74" s="391"/>
      <c r="F74" s="391"/>
      <c r="G74" s="391"/>
      <c r="H74" s="391"/>
      <c r="I74" s="391"/>
      <c r="J74" s="392"/>
    </row>
    <row r="75" spans="1:10" ht="18" customHeight="1">
      <c r="A75" s="8" t="s">
        <v>523</v>
      </c>
      <c r="B75" s="9" t="s">
        <v>520</v>
      </c>
      <c r="C75" s="383">
        <v>87790</v>
      </c>
      <c r="D75" s="384"/>
      <c r="E75" s="406">
        <v>82703</v>
      </c>
      <c r="F75" s="406"/>
      <c r="G75" s="406">
        <v>80000</v>
      </c>
      <c r="H75" s="406"/>
      <c r="I75" s="406">
        <v>80000</v>
      </c>
      <c r="J75" s="414"/>
    </row>
    <row r="76" spans="1:10" ht="13.5" thickBot="1">
      <c r="A76" s="11"/>
      <c r="B76" s="56"/>
      <c r="C76" s="56"/>
      <c r="D76" s="56"/>
      <c r="E76" s="56"/>
      <c r="F76" s="56"/>
      <c r="G76" s="56"/>
      <c r="H76" s="56"/>
      <c r="I76" s="56"/>
      <c r="J76" s="56"/>
    </row>
    <row r="77" spans="1:10" ht="18" customHeight="1">
      <c r="A77" s="12" t="s">
        <v>90</v>
      </c>
      <c r="B77" s="449" t="s">
        <v>130</v>
      </c>
      <c r="C77" s="450"/>
      <c r="D77" s="450"/>
      <c r="E77" s="450"/>
      <c r="F77" s="450"/>
      <c r="G77" s="450"/>
      <c r="H77" s="450"/>
      <c r="I77" s="450"/>
      <c r="J77" s="451"/>
    </row>
    <row r="78" spans="1:10" ht="18" customHeight="1">
      <c r="A78" s="8" t="s">
        <v>110</v>
      </c>
      <c r="B78" s="396" t="s">
        <v>402</v>
      </c>
      <c r="C78" s="396"/>
      <c r="D78" s="396"/>
      <c r="E78" s="396"/>
      <c r="F78" s="396"/>
      <c r="G78" s="396"/>
      <c r="H78" s="396"/>
      <c r="I78" s="396"/>
      <c r="J78" s="397"/>
    </row>
    <row r="79" spans="1:10" ht="18" customHeight="1">
      <c r="A79" s="8" t="s">
        <v>91</v>
      </c>
      <c r="B79" s="400" t="s">
        <v>549</v>
      </c>
      <c r="C79" s="401"/>
      <c r="D79" s="402" t="s">
        <v>425</v>
      </c>
      <c r="E79" s="403"/>
      <c r="F79" s="403"/>
      <c r="G79" s="403"/>
      <c r="H79" s="403"/>
      <c r="I79" s="403"/>
      <c r="J79" s="404"/>
    </row>
    <row r="80" spans="1:10" ht="18" customHeight="1">
      <c r="A80" s="8" t="s">
        <v>92</v>
      </c>
      <c r="B80" s="14" t="s">
        <v>93</v>
      </c>
      <c r="C80" s="14" t="s">
        <v>94</v>
      </c>
      <c r="D80" s="14" t="s">
        <v>95</v>
      </c>
      <c r="E80" s="15" t="s">
        <v>105</v>
      </c>
      <c r="F80" s="14" t="s">
        <v>96</v>
      </c>
      <c r="G80" s="14" t="s">
        <v>97</v>
      </c>
      <c r="H80" s="14" t="s">
        <v>98</v>
      </c>
      <c r="I80" s="14" t="s">
        <v>99</v>
      </c>
      <c r="J80" s="16" t="s">
        <v>100</v>
      </c>
    </row>
    <row r="81" spans="1:10" ht="18" customHeight="1">
      <c r="A81" s="8" t="s">
        <v>101</v>
      </c>
      <c r="B81" s="17"/>
      <c r="C81" s="17"/>
      <c r="D81" s="17"/>
      <c r="E81" s="62">
        <v>20</v>
      </c>
      <c r="F81" s="62">
        <v>20</v>
      </c>
      <c r="G81" s="62">
        <v>20</v>
      </c>
      <c r="H81" s="62">
        <v>20</v>
      </c>
      <c r="I81" s="62">
        <v>20</v>
      </c>
      <c r="J81" s="63">
        <v>20</v>
      </c>
    </row>
    <row r="82" spans="1:10" ht="18" customHeight="1" thickBot="1">
      <c r="A82" s="10" t="s">
        <v>102</v>
      </c>
      <c r="B82" s="64">
        <v>20</v>
      </c>
      <c r="C82" s="64">
        <v>20</v>
      </c>
      <c r="D82" s="64">
        <v>20</v>
      </c>
      <c r="E82" s="64"/>
      <c r="F82" s="64"/>
      <c r="G82" s="64"/>
      <c r="H82" s="64"/>
      <c r="I82" s="64"/>
      <c r="J82" s="65"/>
    </row>
    <row r="83" spans="1:10" ht="18" customHeight="1">
      <c r="A83" s="8" t="s">
        <v>91</v>
      </c>
      <c r="B83" s="400" t="s">
        <v>549</v>
      </c>
      <c r="C83" s="401"/>
      <c r="D83" s="402" t="s">
        <v>426</v>
      </c>
      <c r="E83" s="403"/>
      <c r="F83" s="403"/>
      <c r="G83" s="403"/>
      <c r="H83" s="403"/>
      <c r="I83" s="403"/>
      <c r="J83" s="404"/>
    </row>
    <row r="84" spans="1:10" ht="18" customHeight="1">
      <c r="A84" s="8" t="s">
        <v>92</v>
      </c>
      <c r="B84" s="14" t="s">
        <v>93</v>
      </c>
      <c r="C84" s="14" t="s">
        <v>94</v>
      </c>
      <c r="D84" s="14" t="s">
        <v>95</v>
      </c>
      <c r="E84" s="15" t="s">
        <v>105</v>
      </c>
      <c r="F84" s="14" t="s">
        <v>96</v>
      </c>
      <c r="G84" s="14" t="s">
        <v>97</v>
      </c>
      <c r="H84" s="14" t="s">
        <v>98</v>
      </c>
      <c r="I84" s="14" t="s">
        <v>99</v>
      </c>
      <c r="J84" s="16" t="s">
        <v>100</v>
      </c>
    </row>
    <row r="85" spans="1:10" ht="18" customHeight="1">
      <c r="A85" s="8" t="s">
        <v>101</v>
      </c>
      <c r="B85" s="17"/>
      <c r="C85" s="17"/>
      <c r="D85" s="17"/>
      <c r="E85" s="62">
        <v>2.7</v>
      </c>
      <c r="F85" s="62">
        <v>2.7</v>
      </c>
      <c r="G85" s="62">
        <v>2.7</v>
      </c>
      <c r="H85" s="62">
        <v>2.7</v>
      </c>
      <c r="I85" s="62">
        <v>2.7</v>
      </c>
      <c r="J85" s="63">
        <v>2.7</v>
      </c>
    </row>
    <row r="86" spans="1:10" ht="18" customHeight="1" thickBot="1">
      <c r="A86" s="10" t="s">
        <v>102</v>
      </c>
      <c r="B86" s="64">
        <v>2.7</v>
      </c>
      <c r="C86" s="64">
        <v>2.8</v>
      </c>
      <c r="D86" s="64">
        <v>2.7</v>
      </c>
      <c r="E86" s="64"/>
      <c r="F86" s="64"/>
      <c r="G86" s="64"/>
      <c r="H86" s="64"/>
      <c r="I86" s="64"/>
      <c r="J86" s="65"/>
    </row>
    <row r="87" spans="1:10" ht="18" customHeight="1">
      <c r="A87" s="8" t="s">
        <v>110</v>
      </c>
      <c r="B87" s="396" t="s">
        <v>372</v>
      </c>
      <c r="C87" s="396"/>
      <c r="D87" s="396"/>
      <c r="E87" s="396"/>
      <c r="F87" s="396"/>
      <c r="G87" s="396"/>
      <c r="H87" s="396"/>
      <c r="I87" s="396"/>
      <c r="J87" s="397"/>
    </row>
    <row r="88" spans="1:10" ht="16.5">
      <c r="A88" s="67" t="s">
        <v>91</v>
      </c>
      <c r="B88" s="407" t="s">
        <v>549</v>
      </c>
      <c r="C88" s="408"/>
      <c r="D88" s="409" t="s">
        <v>516</v>
      </c>
      <c r="E88" s="410"/>
      <c r="F88" s="410"/>
      <c r="G88" s="410"/>
      <c r="H88" s="410"/>
      <c r="I88" s="410"/>
      <c r="J88" s="411"/>
    </row>
    <row r="89" spans="1:10" ht="16.5">
      <c r="A89" s="8" t="s">
        <v>92</v>
      </c>
      <c r="B89" s="14" t="s">
        <v>93</v>
      </c>
      <c r="C89" s="14" t="s">
        <v>94</v>
      </c>
      <c r="D89" s="14" t="s">
        <v>95</v>
      </c>
      <c r="E89" s="15" t="s">
        <v>105</v>
      </c>
      <c r="F89" s="14" t="s">
        <v>96</v>
      </c>
      <c r="G89" s="14" t="s">
        <v>97</v>
      </c>
      <c r="H89" s="14" t="s">
        <v>98</v>
      </c>
      <c r="I89" s="14" t="s">
        <v>99</v>
      </c>
      <c r="J89" s="16" t="s">
        <v>100</v>
      </c>
    </row>
    <row r="90" spans="1:10" ht="16.5">
      <c r="A90" s="8" t="s">
        <v>101</v>
      </c>
      <c r="B90" s="17"/>
      <c r="C90" s="17"/>
      <c r="D90" s="17"/>
      <c r="E90" s="68">
        <v>0.22</v>
      </c>
      <c r="F90" s="68">
        <v>0.21</v>
      </c>
      <c r="G90" s="68">
        <v>0.21</v>
      </c>
      <c r="H90" s="68">
        <v>0.2</v>
      </c>
      <c r="I90" s="68">
        <v>0.2</v>
      </c>
      <c r="J90" s="69">
        <v>0.2</v>
      </c>
    </row>
    <row r="91" spans="1:10" ht="17.25" thickBot="1">
      <c r="A91" s="10" t="s">
        <v>102</v>
      </c>
      <c r="B91" s="70">
        <v>0.23</v>
      </c>
      <c r="C91" s="70">
        <v>0.22</v>
      </c>
      <c r="D91" s="70">
        <v>0.22</v>
      </c>
      <c r="E91" s="70"/>
      <c r="F91" s="70"/>
      <c r="G91" s="70"/>
      <c r="H91" s="70"/>
      <c r="I91" s="70"/>
      <c r="J91" s="71"/>
    </row>
    <row r="92" spans="1:10" ht="16.5">
      <c r="A92" s="12" t="s">
        <v>91</v>
      </c>
      <c r="B92" s="447" t="s">
        <v>549</v>
      </c>
      <c r="C92" s="448"/>
      <c r="D92" s="470" t="s">
        <v>13</v>
      </c>
      <c r="E92" s="471"/>
      <c r="F92" s="471"/>
      <c r="G92" s="471"/>
      <c r="H92" s="471"/>
      <c r="I92" s="471"/>
      <c r="J92" s="472"/>
    </row>
    <row r="93" spans="1:10" ht="16.5">
      <c r="A93" s="8" t="s">
        <v>92</v>
      </c>
      <c r="B93" s="14" t="s">
        <v>93</v>
      </c>
      <c r="C93" s="14" t="s">
        <v>94</v>
      </c>
      <c r="D93" s="14" t="s">
        <v>95</v>
      </c>
      <c r="E93" s="15" t="s">
        <v>105</v>
      </c>
      <c r="F93" s="14" t="s">
        <v>96</v>
      </c>
      <c r="G93" s="14" t="s">
        <v>97</v>
      </c>
      <c r="H93" s="14" t="s">
        <v>98</v>
      </c>
      <c r="I93" s="14" t="s">
        <v>99</v>
      </c>
      <c r="J93" s="16" t="s">
        <v>100</v>
      </c>
    </row>
    <row r="94" spans="1:10" ht="16.5">
      <c r="A94" s="8" t="s">
        <v>101</v>
      </c>
      <c r="B94" s="17"/>
      <c r="C94" s="17"/>
      <c r="D94" s="17"/>
      <c r="E94" s="68">
        <v>1</v>
      </c>
      <c r="F94" s="68">
        <v>1</v>
      </c>
      <c r="G94" s="68">
        <v>1</v>
      </c>
      <c r="H94" s="68">
        <v>1</v>
      </c>
      <c r="I94" s="68">
        <v>1</v>
      </c>
      <c r="J94" s="69">
        <v>1</v>
      </c>
    </row>
    <row r="95" spans="1:10" ht="17.25" thickBot="1">
      <c r="A95" s="10" t="s">
        <v>102</v>
      </c>
      <c r="B95" s="70">
        <v>1</v>
      </c>
      <c r="C95" s="70">
        <v>1</v>
      </c>
      <c r="D95" s="70">
        <v>1</v>
      </c>
      <c r="E95" s="70"/>
      <c r="F95" s="70"/>
      <c r="G95" s="70"/>
      <c r="H95" s="70"/>
      <c r="I95" s="70"/>
      <c r="J95" s="71"/>
    </row>
    <row r="96" spans="1:10" ht="13.5" thickBot="1">
      <c r="A96" s="56"/>
      <c r="B96" s="56"/>
      <c r="C96" s="56"/>
      <c r="D96" s="56"/>
      <c r="E96" s="56"/>
      <c r="F96" s="56"/>
      <c r="G96" s="56"/>
      <c r="H96" s="56"/>
      <c r="I96" s="56"/>
      <c r="J96" s="56"/>
    </row>
    <row r="97" spans="1:10" ht="18" customHeight="1">
      <c r="A97" s="35" t="s">
        <v>109</v>
      </c>
      <c r="B97" s="36" t="s">
        <v>519</v>
      </c>
      <c r="C97" s="412">
        <v>2020</v>
      </c>
      <c r="D97" s="419">
        <v>2009</v>
      </c>
      <c r="E97" s="412">
        <v>2021</v>
      </c>
      <c r="F97" s="419">
        <v>2009</v>
      </c>
      <c r="G97" s="412">
        <v>2022</v>
      </c>
      <c r="H97" s="419"/>
      <c r="I97" s="412">
        <v>2023</v>
      </c>
      <c r="J97" s="413"/>
    </row>
    <row r="98" spans="1:10" ht="18" customHeight="1">
      <c r="A98" s="385"/>
      <c r="B98" s="386"/>
      <c r="C98" s="386"/>
      <c r="D98" s="386"/>
      <c r="E98" s="386"/>
      <c r="F98" s="386"/>
      <c r="G98" s="386"/>
      <c r="H98" s="386"/>
      <c r="I98" s="386"/>
      <c r="J98" s="387"/>
    </row>
    <row r="99" spans="1:10" ht="18" customHeight="1">
      <c r="A99" s="37" t="s">
        <v>522</v>
      </c>
      <c r="B99" s="38" t="s">
        <v>520</v>
      </c>
      <c r="C99" s="381">
        <v>20500</v>
      </c>
      <c r="D99" s="382"/>
      <c r="E99" s="388">
        <v>26000</v>
      </c>
      <c r="F99" s="388"/>
      <c r="G99" s="388">
        <v>16000</v>
      </c>
      <c r="H99" s="388"/>
      <c r="I99" s="388">
        <v>16000</v>
      </c>
      <c r="J99" s="389"/>
    </row>
    <row r="100" spans="1:10" ht="13.5" thickBot="1">
      <c r="A100" s="56"/>
      <c r="B100" s="56"/>
      <c r="C100" s="56"/>
      <c r="D100" s="56"/>
      <c r="E100" s="56"/>
      <c r="F100" s="56"/>
      <c r="G100" s="56"/>
      <c r="H100" s="56"/>
      <c r="I100" s="56"/>
      <c r="J100" s="56"/>
    </row>
    <row r="101" spans="1:10" ht="18" customHeight="1">
      <c r="A101" s="12" t="s">
        <v>90</v>
      </c>
      <c r="B101" s="393" t="s">
        <v>131</v>
      </c>
      <c r="C101" s="394"/>
      <c r="D101" s="394"/>
      <c r="E101" s="394"/>
      <c r="F101" s="394"/>
      <c r="G101" s="394"/>
      <c r="H101" s="394"/>
      <c r="I101" s="394"/>
      <c r="J101" s="395"/>
    </row>
    <row r="102" spans="1:10" ht="18" customHeight="1">
      <c r="A102" s="8" t="s">
        <v>110</v>
      </c>
      <c r="B102" s="396" t="s">
        <v>401</v>
      </c>
      <c r="C102" s="396"/>
      <c r="D102" s="396"/>
      <c r="E102" s="396"/>
      <c r="F102" s="396"/>
      <c r="G102" s="396"/>
      <c r="H102" s="396"/>
      <c r="I102" s="396"/>
      <c r="J102" s="397"/>
    </row>
    <row r="103" spans="1:10" ht="18" customHeight="1">
      <c r="A103" s="8" t="s">
        <v>91</v>
      </c>
      <c r="B103" s="400" t="s">
        <v>549</v>
      </c>
      <c r="C103" s="401"/>
      <c r="D103" s="402" t="s">
        <v>403</v>
      </c>
      <c r="E103" s="403"/>
      <c r="F103" s="403"/>
      <c r="G103" s="403"/>
      <c r="H103" s="403"/>
      <c r="I103" s="403"/>
      <c r="J103" s="404"/>
    </row>
    <row r="104" spans="1:10" ht="18" customHeight="1">
      <c r="A104" s="8" t="s">
        <v>92</v>
      </c>
      <c r="B104" s="14" t="s">
        <v>93</v>
      </c>
      <c r="C104" s="14" t="s">
        <v>94</v>
      </c>
      <c r="D104" s="14" t="s">
        <v>95</v>
      </c>
      <c r="E104" s="15" t="s">
        <v>105</v>
      </c>
      <c r="F104" s="14" t="s">
        <v>96</v>
      </c>
      <c r="G104" s="14" t="s">
        <v>97</v>
      </c>
      <c r="H104" s="14" t="s">
        <v>98</v>
      </c>
      <c r="I104" s="14" t="s">
        <v>99</v>
      </c>
      <c r="J104" s="16" t="s">
        <v>100</v>
      </c>
    </row>
    <row r="105" spans="1:10" ht="18" customHeight="1">
      <c r="A105" s="8" t="s">
        <v>101</v>
      </c>
      <c r="B105" s="17"/>
      <c r="C105" s="17"/>
      <c r="D105" s="17"/>
      <c r="E105" s="62">
        <v>6</v>
      </c>
      <c r="F105" s="62">
        <v>6</v>
      </c>
      <c r="G105" s="62">
        <v>6</v>
      </c>
      <c r="H105" s="62">
        <v>6</v>
      </c>
      <c r="I105" s="62">
        <v>6</v>
      </c>
      <c r="J105" s="63">
        <v>6</v>
      </c>
    </row>
    <row r="106" spans="1:10" ht="18" customHeight="1" thickBot="1">
      <c r="A106" s="10" t="s">
        <v>102</v>
      </c>
      <c r="B106" s="64">
        <v>6</v>
      </c>
      <c r="C106" s="64">
        <v>6</v>
      </c>
      <c r="D106" s="64">
        <v>6</v>
      </c>
      <c r="E106" s="64"/>
      <c r="F106" s="64"/>
      <c r="G106" s="64"/>
      <c r="H106" s="64"/>
      <c r="I106" s="64"/>
      <c r="J106" s="65"/>
    </row>
    <row r="107" spans="1:10" ht="18" customHeight="1">
      <c r="A107" s="8" t="s">
        <v>91</v>
      </c>
      <c r="B107" s="400" t="s">
        <v>549</v>
      </c>
      <c r="C107" s="401"/>
      <c r="D107" s="402" t="s">
        <v>345</v>
      </c>
      <c r="E107" s="403"/>
      <c r="F107" s="403"/>
      <c r="G107" s="403"/>
      <c r="H107" s="403"/>
      <c r="I107" s="403"/>
      <c r="J107" s="404"/>
    </row>
    <row r="108" spans="1:10" ht="18" customHeight="1">
      <c r="A108" s="8" t="s">
        <v>92</v>
      </c>
      <c r="B108" s="14" t="s">
        <v>93</v>
      </c>
      <c r="C108" s="14" t="s">
        <v>94</v>
      </c>
      <c r="D108" s="14" t="s">
        <v>95</v>
      </c>
      <c r="E108" s="15" t="s">
        <v>105</v>
      </c>
      <c r="F108" s="14" t="s">
        <v>96</v>
      </c>
      <c r="G108" s="14" t="s">
        <v>97</v>
      </c>
      <c r="H108" s="14" t="s">
        <v>98</v>
      </c>
      <c r="I108" s="14" t="s">
        <v>99</v>
      </c>
      <c r="J108" s="16" t="s">
        <v>100</v>
      </c>
    </row>
    <row r="109" spans="1:10" ht="18" customHeight="1">
      <c r="A109" s="8" t="s">
        <v>101</v>
      </c>
      <c r="B109" s="17"/>
      <c r="C109" s="17"/>
      <c r="D109" s="17"/>
      <c r="E109" s="62">
        <v>7</v>
      </c>
      <c r="F109" s="62">
        <v>7</v>
      </c>
      <c r="G109" s="62">
        <v>6</v>
      </c>
      <c r="H109" s="62">
        <v>6</v>
      </c>
      <c r="I109" s="62">
        <v>6</v>
      </c>
      <c r="J109" s="63">
        <v>6</v>
      </c>
    </row>
    <row r="110" spans="1:10" ht="18" customHeight="1" thickBot="1">
      <c r="A110" s="10" t="s">
        <v>102</v>
      </c>
      <c r="B110" s="64">
        <v>7</v>
      </c>
      <c r="C110" s="64">
        <v>7</v>
      </c>
      <c r="D110" s="64">
        <v>7</v>
      </c>
      <c r="E110" s="64"/>
      <c r="F110" s="64"/>
      <c r="G110" s="64"/>
      <c r="H110" s="64"/>
      <c r="I110" s="64"/>
      <c r="J110" s="65"/>
    </row>
    <row r="111" spans="1:10" ht="13.5" thickBot="1">
      <c r="A111" s="56"/>
      <c r="B111" s="56"/>
      <c r="C111" s="56"/>
      <c r="D111" s="56"/>
      <c r="E111" s="56"/>
      <c r="F111" s="56"/>
      <c r="G111" s="56"/>
      <c r="H111" s="56"/>
      <c r="I111" s="56"/>
      <c r="J111" s="56"/>
    </row>
    <row r="112" spans="1:10" ht="18" customHeight="1">
      <c r="A112" s="35" t="s">
        <v>113</v>
      </c>
      <c r="B112" s="36" t="s">
        <v>519</v>
      </c>
      <c r="C112" s="412">
        <v>2020</v>
      </c>
      <c r="D112" s="419">
        <v>2009</v>
      </c>
      <c r="E112" s="412">
        <v>2021</v>
      </c>
      <c r="F112" s="419">
        <v>2009</v>
      </c>
      <c r="G112" s="412">
        <v>2022</v>
      </c>
      <c r="H112" s="419"/>
      <c r="I112" s="412">
        <v>2023</v>
      </c>
      <c r="J112" s="413"/>
    </row>
    <row r="113" spans="1:10" ht="18" customHeight="1">
      <c r="A113" s="385" t="s">
        <v>533</v>
      </c>
      <c r="B113" s="386"/>
      <c r="C113" s="386"/>
      <c r="D113" s="386"/>
      <c r="E113" s="386"/>
      <c r="F113" s="386"/>
      <c r="G113" s="386"/>
      <c r="H113" s="386"/>
      <c r="I113" s="386"/>
      <c r="J113" s="387"/>
    </row>
    <row r="114" spans="1:10" ht="18" customHeight="1">
      <c r="A114" s="37" t="s">
        <v>522</v>
      </c>
      <c r="B114" s="38" t="s">
        <v>520</v>
      </c>
      <c r="C114" s="381">
        <f>SUM(C118+C122)</f>
        <v>174424</v>
      </c>
      <c r="D114" s="382"/>
      <c r="E114" s="381">
        <f>SUM(E118+E122)</f>
        <v>101500</v>
      </c>
      <c r="F114" s="382"/>
      <c r="G114" s="381">
        <f>SUM(G118+G122)</f>
        <v>184500</v>
      </c>
      <c r="H114" s="382"/>
      <c r="I114" s="381">
        <f>SUM(I118+I122)</f>
        <v>184500</v>
      </c>
      <c r="J114" s="382"/>
    </row>
    <row r="115" spans="1:10" ht="13.5" thickBot="1">
      <c r="A115" s="56"/>
      <c r="B115" s="56"/>
      <c r="C115" s="56"/>
      <c r="D115" s="56"/>
      <c r="E115" s="56"/>
      <c r="F115" s="56"/>
      <c r="G115" s="56"/>
      <c r="H115" s="56"/>
      <c r="I115" s="56"/>
      <c r="J115" s="56"/>
    </row>
    <row r="116" spans="1:10" ht="18" customHeight="1">
      <c r="A116" s="6" t="s">
        <v>765</v>
      </c>
      <c r="B116" s="7" t="s">
        <v>519</v>
      </c>
      <c r="C116" s="398">
        <v>2020</v>
      </c>
      <c r="D116" s="399">
        <v>2009</v>
      </c>
      <c r="E116" s="398">
        <v>2021</v>
      </c>
      <c r="F116" s="399"/>
      <c r="G116" s="398">
        <v>2022</v>
      </c>
      <c r="H116" s="399"/>
      <c r="I116" s="398">
        <v>2023</v>
      </c>
      <c r="J116" s="405"/>
    </row>
    <row r="117" spans="1:10" ht="18" customHeight="1">
      <c r="A117" s="390" t="s">
        <v>534</v>
      </c>
      <c r="B117" s="391"/>
      <c r="C117" s="391"/>
      <c r="D117" s="391"/>
      <c r="E117" s="391"/>
      <c r="F117" s="391"/>
      <c r="G117" s="391"/>
      <c r="H117" s="391"/>
      <c r="I117" s="391"/>
      <c r="J117" s="392"/>
    </row>
    <row r="118" spans="1:10" ht="18" customHeight="1">
      <c r="A118" s="8" t="s">
        <v>523</v>
      </c>
      <c r="B118" s="9" t="s">
        <v>520</v>
      </c>
      <c r="C118" s="383">
        <v>69900</v>
      </c>
      <c r="D118" s="384"/>
      <c r="E118" s="406">
        <v>40000</v>
      </c>
      <c r="F118" s="406"/>
      <c r="G118" s="406">
        <v>84500</v>
      </c>
      <c r="H118" s="406"/>
      <c r="I118" s="406">
        <v>84500</v>
      </c>
      <c r="J118" s="414"/>
    </row>
    <row r="119" spans="1:10" ht="13.5" thickBot="1">
      <c r="A119" s="11"/>
      <c r="B119" s="56"/>
      <c r="C119" s="56"/>
      <c r="D119" s="56"/>
      <c r="E119" s="56"/>
      <c r="F119" s="56"/>
      <c r="G119" s="56"/>
      <c r="H119" s="56"/>
      <c r="I119" s="56"/>
      <c r="J119" s="56"/>
    </row>
    <row r="120" spans="1:10" ht="18" customHeight="1">
      <c r="A120" s="6" t="s">
        <v>766</v>
      </c>
      <c r="B120" s="7" t="s">
        <v>519</v>
      </c>
      <c r="C120" s="398">
        <v>2020</v>
      </c>
      <c r="D120" s="399">
        <v>2009</v>
      </c>
      <c r="E120" s="398">
        <v>2021</v>
      </c>
      <c r="F120" s="399">
        <v>2009</v>
      </c>
      <c r="G120" s="398">
        <v>2022</v>
      </c>
      <c r="H120" s="399"/>
      <c r="I120" s="398">
        <v>2023</v>
      </c>
      <c r="J120" s="405"/>
    </row>
    <row r="121" spans="1:10" ht="18" customHeight="1">
      <c r="A121" s="390" t="s">
        <v>535</v>
      </c>
      <c r="B121" s="391"/>
      <c r="C121" s="391"/>
      <c r="D121" s="391"/>
      <c r="E121" s="391"/>
      <c r="F121" s="391"/>
      <c r="G121" s="391"/>
      <c r="H121" s="391"/>
      <c r="I121" s="391"/>
      <c r="J121" s="392"/>
    </row>
    <row r="122" spans="1:10" ht="18" customHeight="1">
      <c r="A122" s="8" t="s">
        <v>523</v>
      </c>
      <c r="B122" s="9" t="s">
        <v>520</v>
      </c>
      <c r="C122" s="383">
        <v>104524</v>
      </c>
      <c r="D122" s="384"/>
      <c r="E122" s="406">
        <v>61500</v>
      </c>
      <c r="F122" s="406"/>
      <c r="G122" s="406">
        <v>100000</v>
      </c>
      <c r="H122" s="406"/>
      <c r="I122" s="406">
        <v>100000</v>
      </c>
      <c r="J122" s="414"/>
    </row>
    <row r="123" spans="1:10" ht="13.5" thickBot="1">
      <c r="A123" s="11"/>
      <c r="B123" s="56"/>
      <c r="C123" s="56"/>
      <c r="D123" s="56"/>
      <c r="E123" s="56"/>
      <c r="F123" s="56"/>
      <c r="G123" s="56"/>
      <c r="H123" s="56"/>
      <c r="I123" s="56"/>
      <c r="J123" s="56"/>
    </row>
    <row r="124" spans="1:10" ht="18" customHeight="1">
      <c r="A124" s="12" t="s">
        <v>90</v>
      </c>
      <c r="B124" s="393" t="s">
        <v>959</v>
      </c>
      <c r="C124" s="394"/>
      <c r="D124" s="394"/>
      <c r="E124" s="394"/>
      <c r="F124" s="394"/>
      <c r="G124" s="394"/>
      <c r="H124" s="394"/>
      <c r="I124" s="394"/>
      <c r="J124" s="395"/>
    </row>
    <row r="125" spans="1:10" ht="18" customHeight="1">
      <c r="A125" s="8" t="s">
        <v>110</v>
      </c>
      <c r="B125" s="396" t="s">
        <v>404</v>
      </c>
      <c r="C125" s="396"/>
      <c r="D125" s="396"/>
      <c r="E125" s="396"/>
      <c r="F125" s="396"/>
      <c r="G125" s="396"/>
      <c r="H125" s="396"/>
      <c r="I125" s="396"/>
      <c r="J125" s="397"/>
    </row>
    <row r="126" spans="1:10" ht="18" customHeight="1">
      <c r="A126" s="8" t="s">
        <v>91</v>
      </c>
      <c r="B126" s="400" t="s">
        <v>549</v>
      </c>
      <c r="C126" s="401"/>
      <c r="D126" s="402" t="s">
        <v>949</v>
      </c>
      <c r="E126" s="403"/>
      <c r="F126" s="403"/>
      <c r="G126" s="403"/>
      <c r="H126" s="403"/>
      <c r="I126" s="403"/>
      <c r="J126" s="404"/>
    </row>
    <row r="127" spans="1:10" ht="18" customHeight="1">
      <c r="A127" s="8" t="s">
        <v>92</v>
      </c>
      <c r="B127" s="14" t="s">
        <v>93</v>
      </c>
      <c r="C127" s="14" t="s">
        <v>94</v>
      </c>
      <c r="D127" s="14" t="s">
        <v>95</v>
      </c>
      <c r="E127" s="15" t="s">
        <v>105</v>
      </c>
      <c r="F127" s="14" t="s">
        <v>96</v>
      </c>
      <c r="G127" s="14" t="s">
        <v>97</v>
      </c>
      <c r="H127" s="14" t="s">
        <v>98</v>
      </c>
      <c r="I127" s="14" t="s">
        <v>99</v>
      </c>
      <c r="J127" s="16" t="s">
        <v>100</v>
      </c>
    </row>
    <row r="128" spans="1:10" ht="18" customHeight="1">
      <c r="A128" s="8" t="s">
        <v>101</v>
      </c>
      <c r="B128" s="61"/>
      <c r="C128" s="61"/>
      <c r="D128" s="61"/>
      <c r="E128" s="72">
        <v>10</v>
      </c>
      <c r="F128" s="62">
        <v>15</v>
      </c>
      <c r="G128" s="62">
        <v>15</v>
      </c>
      <c r="H128" s="62">
        <v>15</v>
      </c>
      <c r="I128" s="62">
        <v>15</v>
      </c>
      <c r="J128" s="63">
        <v>15</v>
      </c>
    </row>
    <row r="129" spans="1:10" ht="18" customHeight="1" thickBot="1">
      <c r="A129" s="10" t="s">
        <v>102</v>
      </c>
      <c r="B129" s="64">
        <v>10</v>
      </c>
      <c r="C129" s="64">
        <v>10</v>
      </c>
      <c r="D129" s="64">
        <v>10</v>
      </c>
      <c r="E129" s="64"/>
      <c r="F129" s="64"/>
      <c r="G129" s="64"/>
      <c r="H129" s="64"/>
      <c r="I129" s="64"/>
      <c r="J129" s="65"/>
    </row>
    <row r="130" spans="1:10" ht="13.5" thickBot="1">
      <c r="A130" s="56"/>
      <c r="B130" s="56"/>
      <c r="C130" s="56"/>
      <c r="D130" s="56"/>
      <c r="E130" s="56"/>
      <c r="F130" s="56"/>
      <c r="G130" s="56"/>
      <c r="H130" s="56"/>
      <c r="I130" s="56"/>
      <c r="J130" s="56"/>
    </row>
    <row r="131" spans="1:10" ht="18" customHeight="1">
      <c r="A131" s="35" t="s">
        <v>114</v>
      </c>
      <c r="B131" s="36" t="s">
        <v>519</v>
      </c>
      <c r="C131" s="412">
        <v>2020</v>
      </c>
      <c r="D131" s="419">
        <v>2009</v>
      </c>
      <c r="E131" s="412">
        <v>2021</v>
      </c>
      <c r="F131" s="419">
        <v>2009</v>
      </c>
      <c r="G131" s="412">
        <v>2022</v>
      </c>
      <c r="H131" s="419"/>
      <c r="I131" s="412">
        <v>2023</v>
      </c>
      <c r="J131" s="413"/>
    </row>
    <row r="132" spans="1:10" ht="18" customHeight="1">
      <c r="A132" s="385" t="s">
        <v>536</v>
      </c>
      <c r="B132" s="386"/>
      <c r="C132" s="386"/>
      <c r="D132" s="386"/>
      <c r="E132" s="386"/>
      <c r="F132" s="386"/>
      <c r="G132" s="386"/>
      <c r="H132" s="386"/>
      <c r="I132" s="386"/>
      <c r="J132" s="387"/>
    </row>
    <row r="133" spans="1:10" ht="18" customHeight="1">
      <c r="A133" s="37" t="s">
        <v>522</v>
      </c>
      <c r="B133" s="38" t="s">
        <v>520</v>
      </c>
      <c r="C133" s="381">
        <v>4800</v>
      </c>
      <c r="D133" s="382"/>
      <c r="E133" s="381">
        <f>SUM(E137+E148)</f>
        <v>4700</v>
      </c>
      <c r="F133" s="382"/>
      <c r="G133" s="381">
        <f>SUM(G137+G148)</f>
        <v>4800</v>
      </c>
      <c r="H133" s="382"/>
      <c r="I133" s="381">
        <f>SUM(I137+I148)</f>
        <v>4800</v>
      </c>
      <c r="J133" s="382"/>
    </row>
    <row r="134" spans="1:10" ht="13.5" thickBot="1">
      <c r="A134" s="56"/>
      <c r="B134" s="56"/>
      <c r="C134" s="56"/>
      <c r="D134" s="56"/>
      <c r="E134" s="56"/>
      <c r="F134" s="56"/>
      <c r="G134" s="56"/>
      <c r="H134" s="56"/>
      <c r="I134" s="56"/>
      <c r="J134" s="56"/>
    </row>
    <row r="135" spans="1:10" ht="18" customHeight="1">
      <c r="A135" s="6" t="s">
        <v>115</v>
      </c>
      <c r="B135" s="7" t="s">
        <v>519</v>
      </c>
      <c r="C135" s="398">
        <v>2020</v>
      </c>
      <c r="D135" s="399">
        <v>2009</v>
      </c>
      <c r="E135" s="398">
        <v>2021</v>
      </c>
      <c r="F135" s="399">
        <v>2009</v>
      </c>
      <c r="G135" s="398">
        <v>2022</v>
      </c>
      <c r="H135" s="399"/>
      <c r="I135" s="398">
        <v>2023</v>
      </c>
      <c r="J135" s="405"/>
    </row>
    <row r="136" spans="1:10" ht="18" customHeight="1">
      <c r="A136" s="82" t="s">
        <v>537</v>
      </c>
      <c r="B136" s="83"/>
      <c r="C136" s="83"/>
      <c r="D136" s="83"/>
      <c r="E136" s="83"/>
      <c r="F136" s="83"/>
      <c r="G136" s="83"/>
      <c r="H136" s="83"/>
      <c r="I136" s="83"/>
      <c r="J136" s="84"/>
    </row>
    <row r="137" spans="1:10" ht="18" customHeight="1">
      <c r="A137" s="8" t="s">
        <v>523</v>
      </c>
      <c r="B137" s="9" t="s">
        <v>520</v>
      </c>
      <c r="C137" s="383">
        <v>0</v>
      </c>
      <c r="D137" s="384"/>
      <c r="E137" s="406">
        <v>0</v>
      </c>
      <c r="F137" s="406" t="e">
        <f>+F154+F178+F226+F293+F308+F356</f>
        <v>#VALUE!</v>
      </c>
      <c r="G137" s="406">
        <v>0</v>
      </c>
      <c r="H137" s="406"/>
      <c r="I137" s="406">
        <v>0</v>
      </c>
      <c r="J137" s="414"/>
    </row>
    <row r="138" spans="1:10" ht="13.5" customHeight="1" thickBot="1">
      <c r="A138" s="56"/>
      <c r="B138" s="56"/>
      <c r="C138" s="56"/>
      <c r="D138" s="56"/>
      <c r="E138" s="56"/>
      <c r="F138" s="56"/>
      <c r="G138" s="56"/>
      <c r="H138" s="56"/>
      <c r="I138" s="56"/>
      <c r="J138" s="56"/>
    </row>
    <row r="139" spans="1:10" ht="18" customHeight="1">
      <c r="A139" s="12" t="s">
        <v>90</v>
      </c>
      <c r="B139" s="393" t="s">
        <v>117</v>
      </c>
      <c r="C139" s="394"/>
      <c r="D139" s="394"/>
      <c r="E139" s="394"/>
      <c r="F139" s="394"/>
      <c r="G139" s="394"/>
      <c r="H139" s="394"/>
      <c r="I139" s="394"/>
      <c r="J139" s="395"/>
    </row>
    <row r="140" spans="1:10" ht="18" customHeight="1">
      <c r="A140" s="8" t="s">
        <v>110</v>
      </c>
      <c r="B140" s="488" t="s">
        <v>427</v>
      </c>
      <c r="C140" s="488"/>
      <c r="D140" s="488"/>
      <c r="E140" s="488"/>
      <c r="F140" s="488"/>
      <c r="G140" s="488"/>
      <c r="H140" s="488"/>
      <c r="I140" s="488"/>
      <c r="J140" s="489"/>
    </row>
    <row r="141" spans="1:10" ht="18" customHeight="1">
      <c r="A141" s="8" t="s">
        <v>91</v>
      </c>
      <c r="B141" s="400" t="s">
        <v>549</v>
      </c>
      <c r="C141" s="401"/>
      <c r="D141" s="402" t="s">
        <v>405</v>
      </c>
      <c r="E141" s="403"/>
      <c r="F141" s="403"/>
      <c r="G141" s="403"/>
      <c r="H141" s="403"/>
      <c r="I141" s="403"/>
      <c r="J141" s="404"/>
    </row>
    <row r="142" spans="1:10" ht="18" customHeight="1">
      <c r="A142" s="8" t="s">
        <v>92</v>
      </c>
      <c r="B142" s="14" t="s">
        <v>93</v>
      </c>
      <c r="C142" s="14" t="s">
        <v>94</v>
      </c>
      <c r="D142" s="14" t="s">
        <v>95</v>
      </c>
      <c r="E142" s="15" t="s">
        <v>105</v>
      </c>
      <c r="F142" s="14" t="s">
        <v>96</v>
      </c>
      <c r="G142" s="14" t="s">
        <v>97</v>
      </c>
      <c r="H142" s="14" t="s">
        <v>98</v>
      </c>
      <c r="I142" s="14" t="s">
        <v>99</v>
      </c>
      <c r="J142" s="16" t="s">
        <v>100</v>
      </c>
    </row>
    <row r="143" spans="1:10" ht="18" customHeight="1">
      <c r="A143" s="8" t="s">
        <v>101</v>
      </c>
      <c r="B143" s="17"/>
      <c r="C143" s="17"/>
      <c r="D143" s="17"/>
      <c r="E143" s="62">
        <v>16</v>
      </c>
      <c r="F143" s="62">
        <v>16</v>
      </c>
      <c r="G143" s="62">
        <v>16</v>
      </c>
      <c r="H143" s="62">
        <v>17</v>
      </c>
      <c r="I143" s="62">
        <v>17</v>
      </c>
      <c r="J143" s="63">
        <v>17</v>
      </c>
    </row>
    <row r="144" spans="1:10" ht="18" customHeight="1" thickBot="1">
      <c r="A144" s="10" t="s">
        <v>102</v>
      </c>
      <c r="B144" s="64">
        <v>14</v>
      </c>
      <c r="C144" s="64">
        <v>15</v>
      </c>
      <c r="D144" s="64">
        <v>16</v>
      </c>
      <c r="E144" s="64"/>
      <c r="F144" s="64"/>
      <c r="G144" s="64"/>
      <c r="H144" s="64"/>
      <c r="I144" s="64"/>
      <c r="J144" s="65"/>
    </row>
    <row r="145" spans="1:10" ht="13.5" customHeight="1" thickBot="1">
      <c r="A145" s="85"/>
      <c r="B145" s="56"/>
      <c r="C145" s="56"/>
      <c r="D145" s="56"/>
      <c r="E145" s="56"/>
      <c r="F145" s="56"/>
      <c r="G145" s="56"/>
      <c r="H145" s="56"/>
      <c r="I145" s="56"/>
      <c r="J145" s="56"/>
    </row>
    <row r="146" spans="1:10" ht="18" customHeight="1">
      <c r="A146" s="6" t="s">
        <v>116</v>
      </c>
      <c r="B146" s="7" t="s">
        <v>519</v>
      </c>
      <c r="C146" s="398">
        <v>2020</v>
      </c>
      <c r="D146" s="399">
        <v>2009</v>
      </c>
      <c r="E146" s="398">
        <v>2021</v>
      </c>
      <c r="F146" s="399">
        <v>2009</v>
      </c>
      <c r="G146" s="398">
        <v>2022</v>
      </c>
      <c r="H146" s="399"/>
      <c r="I146" s="398">
        <v>2023</v>
      </c>
      <c r="J146" s="405"/>
    </row>
    <row r="147" spans="1:10" ht="18" customHeight="1">
      <c r="A147" s="82" t="s">
        <v>538</v>
      </c>
      <c r="B147" s="83"/>
      <c r="C147" s="83"/>
      <c r="D147" s="83"/>
      <c r="E147" s="83"/>
      <c r="F147" s="83"/>
      <c r="G147" s="83"/>
      <c r="H147" s="83"/>
      <c r="I147" s="83"/>
      <c r="J147" s="84"/>
    </row>
    <row r="148" spans="1:10" ht="18" customHeight="1">
      <c r="A148" s="8" t="s">
        <v>523</v>
      </c>
      <c r="B148" s="9" t="s">
        <v>520</v>
      </c>
      <c r="C148" s="406">
        <v>4800</v>
      </c>
      <c r="D148" s="406"/>
      <c r="E148" s="406">
        <v>4700</v>
      </c>
      <c r="F148" s="406"/>
      <c r="G148" s="406">
        <v>4800</v>
      </c>
      <c r="H148" s="406"/>
      <c r="I148" s="406">
        <v>4800</v>
      </c>
      <c r="J148" s="414"/>
    </row>
    <row r="149" spans="1:10" ht="13.5" customHeight="1" thickBot="1">
      <c r="A149" s="56"/>
      <c r="B149" s="56"/>
      <c r="C149" s="85"/>
      <c r="D149" s="56"/>
      <c r="E149" s="56"/>
      <c r="F149" s="56"/>
      <c r="G149" s="56"/>
      <c r="H149" s="56"/>
      <c r="I149" s="56"/>
      <c r="J149" s="56"/>
    </row>
    <row r="150" spans="1:10" ht="18" customHeight="1">
      <c r="A150" s="12" t="s">
        <v>90</v>
      </c>
      <c r="B150" s="393" t="s">
        <v>596</v>
      </c>
      <c r="C150" s="394"/>
      <c r="D150" s="394"/>
      <c r="E150" s="394"/>
      <c r="F150" s="394"/>
      <c r="G150" s="394"/>
      <c r="H150" s="394"/>
      <c r="I150" s="394"/>
      <c r="J150" s="395"/>
    </row>
    <row r="151" spans="1:10" ht="18" customHeight="1">
      <c r="A151" s="8" t="s">
        <v>110</v>
      </c>
      <c r="B151" s="396" t="s">
        <v>428</v>
      </c>
      <c r="C151" s="396"/>
      <c r="D151" s="396"/>
      <c r="E151" s="396"/>
      <c r="F151" s="396"/>
      <c r="G151" s="396"/>
      <c r="H151" s="396"/>
      <c r="I151" s="396"/>
      <c r="J151" s="397"/>
    </row>
    <row r="152" spans="1:10" ht="18" customHeight="1">
      <c r="A152" s="8" t="s">
        <v>91</v>
      </c>
      <c r="B152" s="400" t="s">
        <v>549</v>
      </c>
      <c r="C152" s="401"/>
      <c r="D152" s="402" t="s">
        <v>376</v>
      </c>
      <c r="E152" s="403"/>
      <c r="F152" s="403"/>
      <c r="G152" s="403"/>
      <c r="H152" s="403"/>
      <c r="I152" s="403"/>
      <c r="J152" s="404"/>
    </row>
    <row r="153" spans="1:10" ht="18" customHeight="1">
      <c r="A153" s="8" t="s">
        <v>92</v>
      </c>
      <c r="B153" s="14" t="s">
        <v>93</v>
      </c>
      <c r="C153" s="14" t="s">
        <v>94</v>
      </c>
      <c r="D153" s="14" t="s">
        <v>95</v>
      </c>
      <c r="E153" s="15" t="s">
        <v>105</v>
      </c>
      <c r="F153" s="14" t="s">
        <v>96</v>
      </c>
      <c r="G153" s="14" t="s">
        <v>97</v>
      </c>
      <c r="H153" s="14" t="s">
        <v>98</v>
      </c>
      <c r="I153" s="14" t="s">
        <v>99</v>
      </c>
      <c r="J153" s="16" t="s">
        <v>100</v>
      </c>
    </row>
    <row r="154" spans="1:10" ht="18" customHeight="1">
      <c r="A154" s="8" t="s">
        <v>101</v>
      </c>
      <c r="B154" s="17"/>
      <c r="C154" s="17"/>
      <c r="D154" s="17"/>
      <c r="E154" s="72" t="s">
        <v>339</v>
      </c>
      <c r="F154" s="72" t="s">
        <v>339</v>
      </c>
      <c r="G154" s="72" t="s">
        <v>339</v>
      </c>
      <c r="H154" s="72" t="s">
        <v>339</v>
      </c>
      <c r="I154" s="72" t="s">
        <v>339</v>
      </c>
      <c r="J154" s="73" t="s">
        <v>339</v>
      </c>
    </row>
    <row r="155" spans="1:10" ht="18" customHeight="1" thickBot="1">
      <c r="A155" s="10" t="s">
        <v>102</v>
      </c>
      <c r="B155" s="74" t="s">
        <v>339</v>
      </c>
      <c r="C155" s="74" t="s">
        <v>339</v>
      </c>
      <c r="D155" s="74" t="s">
        <v>339</v>
      </c>
      <c r="E155" s="74"/>
      <c r="F155" s="74"/>
      <c r="G155" s="74"/>
      <c r="H155" s="74"/>
      <c r="I155" s="74"/>
      <c r="J155" s="75"/>
    </row>
    <row r="156" spans="1:10" ht="18" customHeight="1">
      <c r="A156" s="67" t="s">
        <v>91</v>
      </c>
      <c r="B156" s="407" t="s">
        <v>549</v>
      </c>
      <c r="C156" s="408"/>
      <c r="D156" s="409" t="s">
        <v>12</v>
      </c>
      <c r="E156" s="410"/>
      <c r="F156" s="410"/>
      <c r="G156" s="410"/>
      <c r="H156" s="410"/>
      <c r="I156" s="410"/>
      <c r="J156" s="411"/>
    </row>
    <row r="157" spans="1:10" ht="18" customHeight="1">
      <c r="A157" s="8" t="s">
        <v>92</v>
      </c>
      <c r="B157" s="14" t="s">
        <v>93</v>
      </c>
      <c r="C157" s="14" t="s">
        <v>94</v>
      </c>
      <c r="D157" s="14" t="s">
        <v>95</v>
      </c>
      <c r="E157" s="15" t="s">
        <v>105</v>
      </c>
      <c r="F157" s="14" t="s">
        <v>96</v>
      </c>
      <c r="G157" s="14" t="s">
        <v>97</v>
      </c>
      <c r="H157" s="14" t="s">
        <v>98</v>
      </c>
      <c r="I157" s="14" t="s">
        <v>99</v>
      </c>
      <c r="J157" s="16" t="s">
        <v>100</v>
      </c>
    </row>
    <row r="158" spans="1:10" ht="18" customHeight="1">
      <c r="A158" s="8" t="s">
        <v>101</v>
      </c>
      <c r="B158" s="17"/>
      <c r="C158" s="17"/>
      <c r="D158" s="17"/>
      <c r="E158" s="62">
        <v>4</v>
      </c>
      <c r="F158" s="62">
        <v>4</v>
      </c>
      <c r="G158" s="62">
        <v>4</v>
      </c>
      <c r="H158" s="62">
        <v>4</v>
      </c>
      <c r="I158" s="62">
        <v>4</v>
      </c>
      <c r="J158" s="63">
        <v>4</v>
      </c>
    </row>
    <row r="159" spans="1:10" ht="18" customHeight="1" thickBot="1">
      <c r="A159" s="10" t="s">
        <v>102</v>
      </c>
      <c r="B159" s="64">
        <v>3</v>
      </c>
      <c r="C159" s="64">
        <v>4</v>
      </c>
      <c r="D159" s="64">
        <v>4</v>
      </c>
      <c r="E159" s="64"/>
      <c r="F159" s="64"/>
      <c r="G159" s="64"/>
      <c r="H159" s="64"/>
      <c r="I159" s="64"/>
      <c r="J159" s="65"/>
    </row>
    <row r="160" spans="1:10" ht="12.75">
      <c r="A160" s="56"/>
      <c r="B160" s="56"/>
      <c r="C160" s="56"/>
      <c r="D160" s="56"/>
      <c r="E160" s="56"/>
      <c r="F160" s="56"/>
      <c r="G160" s="56"/>
      <c r="H160" s="56"/>
      <c r="I160" s="56"/>
      <c r="J160" s="56"/>
    </row>
  </sheetData>
  <sheetProtection/>
  <mergeCells count="179">
    <mergeCell ref="A132:J132"/>
    <mergeCell ref="I148:J148"/>
    <mergeCell ref="I137:J137"/>
    <mergeCell ref="E137:F137"/>
    <mergeCell ref="B140:J140"/>
    <mergeCell ref="B141:C141"/>
    <mergeCell ref="E146:F146"/>
    <mergeCell ref="G146:H146"/>
    <mergeCell ref="I146:J146"/>
    <mergeCell ref="C146:D146"/>
    <mergeCell ref="D126:J126"/>
    <mergeCell ref="E116:F116"/>
    <mergeCell ref="G116:H116"/>
    <mergeCell ref="E133:F133"/>
    <mergeCell ref="G133:H133"/>
    <mergeCell ref="B125:J125"/>
    <mergeCell ref="E131:F131"/>
    <mergeCell ref="G131:H131"/>
    <mergeCell ref="C133:D133"/>
    <mergeCell ref="C131:D131"/>
    <mergeCell ref="B64:C64"/>
    <mergeCell ref="D64:J64"/>
    <mergeCell ref="I131:J131"/>
    <mergeCell ref="I116:J116"/>
    <mergeCell ref="C120:D120"/>
    <mergeCell ref="E120:F120"/>
    <mergeCell ref="G120:H120"/>
    <mergeCell ref="C118:D118"/>
    <mergeCell ref="G118:H118"/>
    <mergeCell ref="B126:C126"/>
    <mergeCell ref="B107:C107"/>
    <mergeCell ref="D107:J107"/>
    <mergeCell ref="I73:J73"/>
    <mergeCell ref="C75:D75"/>
    <mergeCell ref="E75:F75"/>
    <mergeCell ref="E73:F73"/>
    <mergeCell ref="I75:J75"/>
    <mergeCell ref="G73:H73"/>
    <mergeCell ref="C73:D73"/>
    <mergeCell ref="B87:J87"/>
    <mergeCell ref="D59:J59"/>
    <mergeCell ref="B63:J63"/>
    <mergeCell ref="B59:C59"/>
    <mergeCell ref="C55:D55"/>
    <mergeCell ref="E55:F55"/>
    <mergeCell ref="G55:H55"/>
    <mergeCell ref="I55:J55"/>
    <mergeCell ref="B57:J57"/>
    <mergeCell ref="B58:J58"/>
    <mergeCell ref="I120:J120"/>
    <mergeCell ref="B101:J101"/>
    <mergeCell ref="D92:J92"/>
    <mergeCell ref="A74:J74"/>
    <mergeCell ref="B88:C88"/>
    <mergeCell ref="D88:J88"/>
    <mergeCell ref="C112:D112"/>
    <mergeCell ref="B103:C103"/>
    <mergeCell ref="D103:J103"/>
    <mergeCell ref="G112:H112"/>
    <mergeCell ref="E118:F118"/>
    <mergeCell ref="B92:C92"/>
    <mergeCell ref="I112:J112"/>
    <mergeCell ref="A113:J113"/>
    <mergeCell ref="C114:D114"/>
    <mergeCell ref="C97:D97"/>
    <mergeCell ref="E97:F97"/>
    <mergeCell ref="G97:H97"/>
    <mergeCell ref="E112:F112"/>
    <mergeCell ref="I114:J114"/>
    <mergeCell ref="G53:H53"/>
    <mergeCell ref="I53:J53"/>
    <mergeCell ref="D36:J36"/>
    <mergeCell ref="G49:H49"/>
    <mergeCell ref="I49:J49"/>
    <mergeCell ref="C49:D49"/>
    <mergeCell ref="B36:C36"/>
    <mergeCell ref="D44:J44"/>
    <mergeCell ref="I51:J51"/>
    <mergeCell ref="E51:F51"/>
    <mergeCell ref="I30:J30"/>
    <mergeCell ref="A50:J50"/>
    <mergeCell ref="E49:F49"/>
    <mergeCell ref="B44:C44"/>
    <mergeCell ref="I32:J32"/>
    <mergeCell ref="G32:H32"/>
    <mergeCell ref="G30:H30"/>
    <mergeCell ref="C32:D32"/>
    <mergeCell ref="E32:F32"/>
    <mergeCell ref="A31:J31"/>
    <mergeCell ref="G51:H51"/>
    <mergeCell ref="I3:J3"/>
    <mergeCell ref="C3:D3"/>
    <mergeCell ref="E3:F3"/>
    <mergeCell ref="B9:J9"/>
    <mergeCell ref="G3:H3"/>
    <mergeCell ref="E7:F7"/>
    <mergeCell ref="C5:D5"/>
    <mergeCell ref="C7:D7"/>
    <mergeCell ref="G7:H7"/>
    <mergeCell ref="I7:J7"/>
    <mergeCell ref="G1:H1"/>
    <mergeCell ref="I1:J1"/>
    <mergeCell ref="C1:D1"/>
    <mergeCell ref="E1:F1"/>
    <mergeCell ref="A6:J6"/>
    <mergeCell ref="B79:C79"/>
    <mergeCell ref="D79:J79"/>
    <mergeCell ref="B68:C68"/>
    <mergeCell ref="D83:J83"/>
    <mergeCell ref="B77:J77"/>
    <mergeCell ref="B78:J78"/>
    <mergeCell ref="B83:C83"/>
    <mergeCell ref="G75:H75"/>
    <mergeCell ref="D68:J68"/>
    <mergeCell ref="E53:F53"/>
    <mergeCell ref="C21:D21"/>
    <mergeCell ref="C30:D30"/>
    <mergeCell ref="E30:F30"/>
    <mergeCell ref="B40:C40"/>
    <mergeCell ref="B34:J34"/>
    <mergeCell ref="B35:J35"/>
    <mergeCell ref="D40:J40"/>
    <mergeCell ref="D25:J25"/>
    <mergeCell ref="C51:D51"/>
    <mergeCell ref="C53:D53"/>
    <mergeCell ref="G5:H5"/>
    <mergeCell ref="I5:J5"/>
    <mergeCell ref="B23:J23"/>
    <mergeCell ref="B24:J24"/>
    <mergeCell ref="D10:J10"/>
    <mergeCell ref="A20:J20"/>
    <mergeCell ref="B14:C14"/>
    <mergeCell ref="D14:J14"/>
    <mergeCell ref="E5:F5"/>
    <mergeCell ref="B25:C25"/>
    <mergeCell ref="B10:C10"/>
    <mergeCell ref="G21:H21"/>
    <mergeCell ref="I21:J21"/>
    <mergeCell ref="C19:D19"/>
    <mergeCell ref="E19:F19"/>
    <mergeCell ref="E21:F21"/>
    <mergeCell ref="G19:H19"/>
    <mergeCell ref="I19:J19"/>
    <mergeCell ref="I97:J97"/>
    <mergeCell ref="A121:J121"/>
    <mergeCell ref="G122:H122"/>
    <mergeCell ref="I122:J122"/>
    <mergeCell ref="C122:D122"/>
    <mergeCell ref="E122:F122"/>
    <mergeCell ref="E114:F114"/>
    <mergeCell ref="G114:H114"/>
    <mergeCell ref="I118:J118"/>
    <mergeCell ref="C116:D116"/>
    <mergeCell ref="B156:C156"/>
    <mergeCell ref="D156:J156"/>
    <mergeCell ref="B150:J150"/>
    <mergeCell ref="B139:J139"/>
    <mergeCell ref="C148:D148"/>
    <mergeCell ref="E148:F148"/>
    <mergeCell ref="G148:H148"/>
    <mergeCell ref="C135:D135"/>
    <mergeCell ref="B151:J151"/>
    <mergeCell ref="B152:C152"/>
    <mergeCell ref="D152:J152"/>
    <mergeCell ref="D141:J141"/>
    <mergeCell ref="E135:F135"/>
    <mergeCell ref="G135:H135"/>
    <mergeCell ref="I135:J135"/>
    <mergeCell ref="G137:H137"/>
    <mergeCell ref="I133:J133"/>
    <mergeCell ref="C137:D137"/>
    <mergeCell ref="A98:J98"/>
    <mergeCell ref="I99:J99"/>
    <mergeCell ref="A117:J117"/>
    <mergeCell ref="B124:J124"/>
    <mergeCell ref="B102:J102"/>
    <mergeCell ref="C99:D99"/>
    <mergeCell ref="E99:F99"/>
    <mergeCell ref="G99:H99"/>
  </mergeCells>
  <hyperlinks>
    <hyperlink ref="A24" r:id="rId1" display="_ftn1"/>
    <hyperlink ref="A35" r:id="rId2" display="_ftn1"/>
    <hyperlink ref="A63" r:id="rId3" display="_ftn1"/>
    <hyperlink ref="A78" r:id="rId4" display="_ftn1"/>
    <hyperlink ref="A102" r:id="rId5" display="_ftn1"/>
    <hyperlink ref="A125" r:id="rId6" display="_ftn1"/>
    <hyperlink ref="A151" r:id="rId7" display="_ftn1"/>
    <hyperlink ref="A140" r:id="rId8" display="_ftn1"/>
    <hyperlink ref="A87" r:id="rId9" display="_ftn1"/>
    <hyperlink ref="A58" r:id="rId10" display="_ftn1"/>
    <hyperlink ref="A9" r:id="rId11" display="_ftn1"/>
  </hyperlinks>
  <printOptions/>
  <pageMargins left="0.75" right="0.75" top="1" bottom="1" header="0.4921259845" footer="0.4921259845"/>
  <pageSetup horizontalDpi="300" verticalDpi="300" orientation="portrait" paperSize="9" scale="75" r:id="rId1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119"/>
  <sheetViews>
    <sheetView zoomScale="88" zoomScaleNormal="88" zoomScalePageLayoutView="0" workbookViewId="0" topLeftCell="A96">
      <selection activeCell="A3" sqref="A3:J3"/>
    </sheetView>
  </sheetViews>
  <sheetFormatPr defaultColWidth="9.140625" defaultRowHeight="12.75"/>
  <cols>
    <col min="1" max="1" width="29.140625" style="0" customWidth="1"/>
  </cols>
  <sheetData>
    <row r="1" ht="13.5" thickBot="1"/>
    <row r="2" spans="1:10" ht="18" customHeight="1">
      <c r="A2" s="86" t="s">
        <v>260</v>
      </c>
      <c r="B2" s="23" t="s">
        <v>519</v>
      </c>
      <c r="C2" s="495">
        <v>2020</v>
      </c>
      <c r="D2" s="490">
        <v>2009</v>
      </c>
      <c r="E2" s="455">
        <v>2021</v>
      </c>
      <c r="F2" s="490">
        <v>2009</v>
      </c>
      <c r="G2" s="455">
        <v>2022</v>
      </c>
      <c r="H2" s="490"/>
      <c r="I2" s="455">
        <v>2023</v>
      </c>
      <c r="J2" s="491"/>
    </row>
    <row r="3" spans="1:10" ht="18" customHeight="1">
      <c r="A3" s="549"/>
      <c r="B3" s="527"/>
      <c r="C3" s="527"/>
      <c r="D3" s="527"/>
      <c r="E3" s="527"/>
      <c r="F3" s="527"/>
      <c r="G3" s="527"/>
      <c r="H3" s="527"/>
      <c r="I3" s="527"/>
      <c r="J3" s="528"/>
    </row>
    <row r="4" spans="1:10" ht="18" customHeight="1">
      <c r="A4" s="90" t="s">
        <v>524</v>
      </c>
      <c r="B4" s="91" t="s">
        <v>520</v>
      </c>
      <c r="C4" s="381">
        <f>SUM(C8,C97,C112)</f>
        <v>774109</v>
      </c>
      <c r="D4" s="492"/>
      <c r="E4" s="381">
        <f>SUM(E8,E97,E112)</f>
        <v>686964</v>
      </c>
      <c r="F4" s="492"/>
      <c r="G4" s="381">
        <f>SUM(G8,G97,G112)</f>
        <v>709000</v>
      </c>
      <c r="H4" s="492"/>
      <c r="I4" s="381">
        <f>SUM(I8,I97,I112)</f>
        <v>709000</v>
      </c>
      <c r="J4" s="492"/>
    </row>
    <row r="5" spans="1:10" ht="13.5" thickBot="1">
      <c r="A5" s="56"/>
      <c r="B5" s="56"/>
      <c r="C5" s="56"/>
      <c r="D5" s="56"/>
      <c r="E5" s="56"/>
      <c r="F5" s="56"/>
      <c r="G5" s="56"/>
      <c r="H5" s="56"/>
      <c r="I5" s="56"/>
      <c r="J5" s="56"/>
    </row>
    <row r="6" spans="1:10" ht="18" customHeight="1">
      <c r="A6" s="35" t="s">
        <v>261</v>
      </c>
      <c r="B6" s="36" t="s">
        <v>519</v>
      </c>
      <c r="C6" s="412">
        <v>2020</v>
      </c>
      <c r="D6" s="419">
        <v>2009</v>
      </c>
      <c r="E6" s="412">
        <v>2021</v>
      </c>
      <c r="F6" s="419">
        <v>2009</v>
      </c>
      <c r="G6" s="412">
        <v>2022</v>
      </c>
      <c r="H6" s="419"/>
      <c r="I6" s="412">
        <v>2023</v>
      </c>
      <c r="J6" s="413"/>
    </row>
    <row r="7" spans="1:10" ht="18" customHeight="1">
      <c r="A7" s="385" t="s">
        <v>838</v>
      </c>
      <c r="B7" s="386"/>
      <c r="C7" s="386"/>
      <c r="D7" s="386"/>
      <c r="E7" s="386"/>
      <c r="F7" s="386"/>
      <c r="G7" s="386"/>
      <c r="H7" s="386"/>
      <c r="I7" s="386"/>
      <c r="J7" s="387"/>
    </row>
    <row r="8" spans="1:10" ht="18" customHeight="1">
      <c r="A8" s="37" t="s">
        <v>525</v>
      </c>
      <c r="B8" s="38" t="s">
        <v>520</v>
      </c>
      <c r="C8" s="381">
        <f>SUM(C12,C23,C34,C45,C56,C71,C82)</f>
        <v>699625</v>
      </c>
      <c r="D8" s="492"/>
      <c r="E8" s="381">
        <f>SUM(E12,E23,E34,E45,E56,E71,E82)</f>
        <v>627480</v>
      </c>
      <c r="F8" s="492"/>
      <c r="G8" s="381">
        <f>SUM(G12,G23,G34,G45,G56,G71,G82)</f>
        <v>637000</v>
      </c>
      <c r="H8" s="492"/>
      <c r="I8" s="381">
        <f>SUM(I12,I23,I34,I45,I56,I71,I82)</f>
        <v>637000</v>
      </c>
      <c r="J8" s="492"/>
    </row>
    <row r="9" spans="1:10" ht="13.5" thickBot="1">
      <c r="A9" s="56"/>
      <c r="B9" s="56"/>
      <c r="C9" s="56"/>
      <c r="D9" s="56"/>
      <c r="E9" s="56"/>
      <c r="F9" s="56"/>
      <c r="G9" s="56"/>
      <c r="H9" s="56"/>
      <c r="I9" s="56"/>
      <c r="J9" s="56"/>
    </row>
    <row r="10" spans="1:10" ht="16.5">
      <c r="A10" s="6" t="s">
        <v>262</v>
      </c>
      <c r="B10" s="7" t="s">
        <v>519</v>
      </c>
      <c r="C10" s="398">
        <v>2020</v>
      </c>
      <c r="D10" s="399">
        <v>2009</v>
      </c>
      <c r="E10" s="398">
        <v>2021</v>
      </c>
      <c r="F10" s="399">
        <v>2009</v>
      </c>
      <c r="G10" s="398">
        <v>2022</v>
      </c>
      <c r="H10" s="399"/>
      <c r="I10" s="398">
        <v>2023</v>
      </c>
      <c r="J10" s="405"/>
    </row>
    <row r="11" spans="1:10" ht="16.5">
      <c r="A11" s="390" t="s">
        <v>839</v>
      </c>
      <c r="B11" s="391"/>
      <c r="C11" s="391"/>
      <c r="D11" s="391"/>
      <c r="E11" s="391"/>
      <c r="F11" s="391"/>
      <c r="G11" s="391"/>
      <c r="H11" s="391"/>
      <c r="I11" s="391"/>
      <c r="J11" s="392"/>
    </row>
    <row r="12" spans="1:10" ht="16.5">
      <c r="A12" s="8" t="s">
        <v>523</v>
      </c>
      <c r="B12" s="9" t="s">
        <v>520</v>
      </c>
      <c r="C12" s="383">
        <v>284682</v>
      </c>
      <c r="D12" s="384"/>
      <c r="E12" s="406">
        <v>264438</v>
      </c>
      <c r="F12" s="406"/>
      <c r="G12" s="406">
        <v>291000</v>
      </c>
      <c r="H12" s="406"/>
      <c r="I12" s="406">
        <v>291000</v>
      </c>
      <c r="J12" s="406"/>
    </row>
    <row r="13" spans="1:10" ht="13.5" thickBot="1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6.5">
      <c r="A14" s="12" t="s">
        <v>90</v>
      </c>
      <c r="B14" s="420" t="s">
        <v>259</v>
      </c>
      <c r="C14" s="421"/>
      <c r="D14" s="421"/>
      <c r="E14" s="421"/>
      <c r="F14" s="421"/>
      <c r="G14" s="421"/>
      <c r="H14" s="421"/>
      <c r="I14" s="421"/>
      <c r="J14" s="422"/>
    </row>
    <row r="15" spans="1:10" ht="16.5">
      <c r="A15" s="13" t="s">
        <v>112</v>
      </c>
      <c r="B15" s="496" t="s">
        <v>491</v>
      </c>
      <c r="C15" s="497"/>
      <c r="D15" s="497"/>
      <c r="E15" s="497"/>
      <c r="F15" s="497"/>
      <c r="G15" s="497"/>
      <c r="H15" s="497"/>
      <c r="I15" s="497"/>
      <c r="J15" s="498"/>
    </row>
    <row r="16" spans="1:10" ht="16.5">
      <c r="A16" s="8" t="s">
        <v>91</v>
      </c>
      <c r="B16" s="415" t="s">
        <v>549</v>
      </c>
      <c r="C16" s="416"/>
      <c r="D16" s="529" t="s">
        <v>490</v>
      </c>
      <c r="E16" s="530"/>
      <c r="F16" s="530"/>
      <c r="G16" s="530"/>
      <c r="H16" s="530"/>
      <c r="I16" s="530"/>
      <c r="J16" s="531"/>
    </row>
    <row r="17" spans="1:10" ht="16.5">
      <c r="A17" s="8" t="s">
        <v>92</v>
      </c>
      <c r="B17" s="14" t="s">
        <v>93</v>
      </c>
      <c r="C17" s="14" t="s">
        <v>94</v>
      </c>
      <c r="D17" s="14" t="s">
        <v>95</v>
      </c>
      <c r="E17" s="15" t="s">
        <v>105</v>
      </c>
      <c r="F17" s="14" t="s">
        <v>96</v>
      </c>
      <c r="G17" s="14" t="s">
        <v>97</v>
      </c>
      <c r="H17" s="14" t="s">
        <v>98</v>
      </c>
      <c r="I17" s="14" t="s">
        <v>99</v>
      </c>
      <c r="J17" s="16" t="s">
        <v>100</v>
      </c>
    </row>
    <row r="18" spans="1:10" ht="16.5">
      <c r="A18" s="8" t="s">
        <v>101</v>
      </c>
      <c r="B18" s="128"/>
      <c r="C18" s="128"/>
      <c r="D18" s="99">
        <v>3200</v>
      </c>
      <c r="E18" s="99">
        <v>3200</v>
      </c>
      <c r="F18" s="99">
        <v>3200</v>
      </c>
      <c r="G18" s="99">
        <v>3200</v>
      </c>
      <c r="H18" s="99">
        <v>3200</v>
      </c>
      <c r="I18" s="99">
        <v>3200</v>
      </c>
      <c r="J18" s="99">
        <v>3200</v>
      </c>
    </row>
    <row r="19" spans="1:10" ht="17.25" thickBot="1">
      <c r="A19" s="10" t="s">
        <v>102</v>
      </c>
      <c r="B19" s="101">
        <v>4030</v>
      </c>
      <c r="C19" s="101">
        <v>4000</v>
      </c>
      <c r="D19" s="101">
        <v>3200</v>
      </c>
      <c r="E19" s="160" t="s">
        <v>344</v>
      </c>
      <c r="F19" s="101"/>
      <c r="G19" s="101"/>
      <c r="H19" s="101"/>
      <c r="I19" s="101"/>
      <c r="J19" s="102"/>
    </row>
    <row r="20" spans="1:10" ht="13.5" thickBot="1">
      <c r="A20" s="56"/>
      <c r="B20" s="56"/>
      <c r="C20" s="56"/>
      <c r="D20" s="56"/>
      <c r="E20" s="56"/>
      <c r="F20" s="56"/>
      <c r="G20" s="56"/>
      <c r="H20" s="56"/>
      <c r="I20" s="56"/>
      <c r="J20" s="56"/>
    </row>
    <row r="21" spans="1:10" ht="16.5">
      <c r="A21" s="6" t="s">
        <v>263</v>
      </c>
      <c r="B21" s="7" t="s">
        <v>519</v>
      </c>
      <c r="C21" s="398">
        <v>2020</v>
      </c>
      <c r="D21" s="399">
        <v>2009</v>
      </c>
      <c r="E21" s="398">
        <v>2021</v>
      </c>
      <c r="F21" s="399">
        <v>2009</v>
      </c>
      <c r="G21" s="398">
        <v>2022</v>
      </c>
      <c r="H21" s="399"/>
      <c r="I21" s="398">
        <v>2023</v>
      </c>
      <c r="J21" s="405"/>
    </row>
    <row r="22" spans="1:10" ht="16.5">
      <c r="A22" s="390" t="s">
        <v>840</v>
      </c>
      <c r="B22" s="391"/>
      <c r="C22" s="391"/>
      <c r="D22" s="391"/>
      <c r="E22" s="391"/>
      <c r="F22" s="391"/>
      <c r="G22" s="391"/>
      <c r="H22" s="391"/>
      <c r="I22" s="391"/>
      <c r="J22" s="392"/>
    </row>
    <row r="23" spans="1:10" ht="16.5">
      <c r="A23" s="8" t="s">
        <v>523</v>
      </c>
      <c r="B23" s="9" t="s">
        <v>520</v>
      </c>
      <c r="C23" s="383">
        <v>0</v>
      </c>
      <c r="D23" s="384"/>
      <c r="E23" s="406">
        <v>0</v>
      </c>
      <c r="F23" s="406">
        <f>+F40+F74+F137+F204+F219+F267</f>
        <v>3500</v>
      </c>
      <c r="G23" s="406">
        <v>0</v>
      </c>
      <c r="H23" s="406"/>
      <c r="I23" s="406">
        <v>0</v>
      </c>
      <c r="J23" s="414"/>
    </row>
    <row r="24" spans="1:10" ht="13.5" thickBot="1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16.5">
      <c r="A25" s="12" t="s">
        <v>90</v>
      </c>
      <c r="B25" s="420" t="s">
        <v>327</v>
      </c>
      <c r="C25" s="421"/>
      <c r="D25" s="421"/>
      <c r="E25" s="421"/>
      <c r="F25" s="421"/>
      <c r="G25" s="421"/>
      <c r="H25" s="421"/>
      <c r="I25" s="421"/>
      <c r="J25" s="422"/>
    </row>
    <row r="26" spans="1:10" ht="16.5">
      <c r="A26" s="13" t="s">
        <v>112</v>
      </c>
      <c r="B26" s="496" t="s">
        <v>492</v>
      </c>
      <c r="C26" s="497"/>
      <c r="D26" s="497"/>
      <c r="E26" s="497"/>
      <c r="F26" s="497"/>
      <c r="G26" s="497"/>
      <c r="H26" s="497"/>
      <c r="I26" s="497"/>
      <c r="J26" s="498"/>
    </row>
    <row r="27" spans="1:10" ht="16.5">
      <c r="A27" s="8" t="s">
        <v>91</v>
      </c>
      <c r="B27" s="415" t="s">
        <v>549</v>
      </c>
      <c r="C27" s="416"/>
      <c r="D27" s="529" t="s">
        <v>489</v>
      </c>
      <c r="E27" s="530"/>
      <c r="F27" s="530"/>
      <c r="G27" s="530"/>
      <c r="H27" s="530"/>
      <c r="I27" s="530"/>
      <c r="J27" s="531"/>
    </row>
    <row r="28" spans="1:10" ht="16.5">
      <c r="A28" s="8" t="s">
        <v>92</v>
      </c>
      <c r="B28" s="14" t="s">
        <v>93</v>
      </c>
      <c r="C28" s="14" t="s">
        <v>94</v>
      </c>
      <c r="D28" s="283" t="s">
        <v>95</v>
      </c>
      <c r="E28" s="15" t="s">
        <v>105</v>
      </c>
      <c r="F28" s="14" t="s">
        <v>96</v>
      </c>
      <c r="G28" s="14" t="s">
        <v>97</v>
      </c>
      <c r="H28" s="14" t="s">
        <v>98</v>
      </c>
      <c r="I28" s="14" t="s">
        <v>99</v>
      </c>
      <c r="J28" s="16" t="s">
        <v>100</v>
      </c>
    </row>
    <row r="29" spans="1:10" ht="16.5">
      <c r="A29" s="8" t="s">
        <v>101</v>
      </c>
      <c r="B29" s="128"/>
      <c r="C29" s="128"/>
      <c r="D29" s="128"/>
      <c r="E29" s="99">
        <v>3000</v>
      </c>
      <c r="F29" s="99">
        <v>3000</v>
      </c>
      <c r="G29" s="99">
        <v>3000</v>
      </c>
      <c r="H29" s="99">
        <v>3000</v>
      </c>
      <c r="I29" s="99">
        <v>3000</v>
      </c>
      <c r="J29" s="99">
        <v>3000</v>
      </c>
    </row>
    <row r="30" spans="1:10" ht="17.25" thickBot="1">
      <c r="A30" s="10" t="s">
        <v>102</v>
      </c>
      <c r="B30" s="101">
        <v>3150</v>
      </c>
      <c r="C30" s="101">
        <v>3360</v>
      </c>
      <c r="D30" s="101">
        <v>3000</v>
      </c>
      <c r="E30" s="229"/>
      <c r="F30" s="101"/>
      <c r="G30" s="101"/>
      <c r="H30" s="101"/>
      <c r="I30" s="101"/>
      <c r="J30" s="102"/>
    </row>
    <row r="31" spans="1:10" ht="13.5" thickBot="1">
      <c r="A31" s="56"/>
      <c r="B31" s="56"/>
      <c r="C31" s="56"/>
      <c r="D31" s="56"/>
      <c r="E31" s="56"/>
      <c r="F31" s="56"/>
      <c r="G31" s="56"/>
      <c r="H31" s="56"/>
      <c r="I31" s="56"/>
      <c r="J31" s="56"/>
    </row>
    <row r="32" spans="1:10" ht="16.5">
      <c r="A32" s="6" t="s">
        <v>264</v>
      </c>
      <c r="B32" s="7" t="s">
        <v>519</v>
      </c>
      <c r="C32" s="398">
        <v>2020</v>
      </c>
      <c r="D32" s="399">
        <v>2009</v>
      </c>
      <c r="E32" s="398">
        <v>2021</v>
      </c>
      <c r="F32" s="399">
        <v>2009</v>
      </c>
      <c r="G32" s="398">
        <v>2022</v>
      </c>
      <c r="H32" s="399"/>
      <c r="I32" s="398">
        <v>2023</v>
      </c>
      <c r="J32" s="405"/>
    </row>
    <row r="33" spans="1:10" ht="16.5">
      <c r="A33" s="390" t="s">
        <v>841</v>
      </c>
      <c r="B33" s="391"/>
      <c r="C33" s="391"/>
      <c r="D33" s="391"/>
      <c r="E33" s="391"/>
      <c r="F33" s="391"/>
      <c r="G33" s="391"/>
      <c r="H33" s="391"/>
      <c r="I33" s="391"/>
      <c r="J33" s="392"/>
    </row>
    <row r="34" spans="1:10" ht="16.5">
      <c r="A34" s="8" t="s">
        <v>523</v>
      </c>
      <c r="B34" s="9" t="s">
        <v>520</v>
      </c>
      <c r="C34" s="383">
        <v>0</v>
      </c>
      <c r="D34" s="384"/>
      <c r="E34" s="406">
        <v>4000</v>
      </c>
      <c r="F34" s="406">
        <f>+F51+F100+F148+F215+F230+F278</f>
        <v>3000</v>
      </c>
      <c r="G34" s="406">
        <v>0</v>
      </c>
      <c r="H34" s="406"/>
      <c r="I34" s="406">
        <v>0</v>
      </c>
      <c r="J34" s="414"/>
    </row>
    <row r="35" spans="1:10" ht="13.5" thickBot="1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16.5">
      <c r="A36" s="12" t="s">
        <v>90</v>
      </c>
      <c r="B36" s="420" t="s">
        <v>259</v>
      </c>
      <c r="C36" s="421"/>
      <c r="D36" s="421"/>
      <c r="E36" s="421"/>
      <c r="F36" s="421"/>
      <c r="G36" s="421"/>
      <c r="H36" s="421"/>
      <c r="I36" s="421"/>
      <c r="J36" s="422"/>
    </row>
    <row r="37" spans="1:10" ht="16.5">
      <c r="A37" s="13" t="s">
        <v>112</v>
      </c>
      <c r="B37" s="496" t="s">
        <v>76</v>
      </c>
      <c r="C37" s="497"/>
      <c r="D37" s="497"/>
      <c r="E37" s="497"/>
      <c r="F37" s="497"/>
      <c r="G37" s="497"/>
      <c r="H37" s="497"/>
      <c r="I37" s="497"/>
      <c r="J37" s="498"/>
    </row>
    <row r="38" spans="1:10" ht="16.5">
      <c r="A38" s="8" t="s">
        <v>91</v>
      </c>
      <c r="B38" s="415" t="s">
        <v>549</v>
      </c>
      <c r="C38" s="416"/>
      <c r="D38" s="529" t="s">
        <v>488</v>
      </c>
      <c r="E38" s="530"/>
      <c r="F38" s="530"/>
      <c r="G38" s="530"/>
      <c r="H38" s="530"/>
      <c r="I38" s="530"/>
      <c r="J38" s="531"/>
    </row>
    <row r="39" spans="1:10" ht="16.5">
      <c r="A39" s="8" t="s">
        <v>92</v>
      </c>
      <c r="B39" s="14" t="s">
        <v>93</v>
      </c>
      <c r="C39" s="14" t="s">
        <v>94</v>
      </c>
      <c r="D39" s="14" t="s">
        <v>95</v>
      </c>
      <c r="E39" s="15" t="s">
        <v>105</v>
      </c>
      <c r="F39" s="14" t="s">
        <v>96</v>
      </c>
      <c r="G39" s="14" t="s">
        <v>97</v>
      </c>
      <c r="H39" s="14" t="s">
        <v>98</v>
      </c>
      <c r="I39" s="14" t="s">
        <v>99</v>
      </c>
      <c r="J39" s="16" t="s">
        <v>100</v>
      </c>
    </row>
    <row r="40" spans="1:10" ht="16.5">
      <c r="A40" s="8" t="s">
        <v>101</v>
      </c>
      <c r="B40" s="128"/>
      <c r="C40" s="128"/>
      <c r="D40" s="99">
        <v>3500</v>
      </c>
      <c r="E40" s="99">
        <v>3500</v>
      </c>
      <c r="F40" s="99">
        <v>3500</v>
      </c>
      <c r="G40" s="99">
        <v>3500</v>
      </c>
      <c r="H40" s="99">
        <v>3500</v>
      </c>
      <c r="I40" s="99">
        <v>3500</v>
      </c>
      <c r="J40" s="99">
        <v>3500</v>
      </c>
    </row>
    <row r="41" spans="1:10" ht="17.25" thickBot="1">
      <c r="A41" s="10" t="s">
        <v>102</v>
      </c>
      <c r="B41" s="101">
        <v>4020</v>
      </c>
      <c r="C41" s="101">
        <v>4200</v>
      </c>
      <c r="D41" s="101">
        <v>3500</v>
      </c>
      <c r="E41" s="229"/>
      <c r="F41" s="101"/>
      <c r="G41" s="101"/>
      <c r="H41" s="101"/>
      <c r="I41" s="101"/>
      <c r="J41" s="102"/>
    </row>
    <row r="42" spans="1:10" ht="13.5" thickBot="1">
      <c r="A42" s="56"/>
      <c r="B42" s="56"/>
      <c r="C42" s="56"/>
      <c r="D42" s="56"/>
      <c r="E42" s="56"/>
      <c r="F42" s="56"/>
      <c r="G42" s="56"/>
      <c r="H42" s="56"/>
      <c r="I42" s="56"/>
      <c r="J42" s="56"/>
    </row>
    <row r="43" spans="1:10" ht="16.5">
      <c r="A43" s="6" t="s">
        <v>265</v>
      </c>
      <c r="B43" s="7" t="s">
        <v>519</v>
      </c>
      <c r="C43" s="398">
        <v>2020</v>
      </c>
      <c r="D43" s="399">
        <v>2009</v>
      </c>
      <c r="E43" s="398">
        <v>2021</v>
      </c>
      <c r="F43" s="399">
        <v>2009</v>
      </c>
      <c r="G43" s="398">
        <v>2022</v>
      </c>
      <c r="H43" s="399"/>
      <c r="I43" s="398">
        <v>2023</v>
      </c>
      <c r="J43" s="405"/>
    </row>
    <row r="44" spans="1:10" ht="16.5">
      <c r="A44" s="390" t="s">
        <v>842</v>
      </c>
      <c r="B44" s="391"/>
      <c r="C44" s="391"/>
      <c r="D44" s="391"/>
      <c r="E44" s="391"/>
      <c r="F44" s="391"/>
      <c r="G44" s="391"/>
      <c r="H44" s="391"/>
      <c r="I44" s="391"/>
      <c r="J44" s="392"/>
    </row>
    <row r="45" spans="1:10" ht="16.5">
      <c r="A45" s="8" t="s">
        <v>523</v>
      </c>
      <c r="B45" s="9" t="s">
        <v>520</v>
      </c>
      <c r="C45" s="383">
        <v>125850</v>
      </c>
      <c r="D45" s="384"/>
      <c r="E45" s="406">
        <v>125849</v>
      </c>
      <c r="F45" s="406"/>
      <c r="G45" s="406">
        <v>126000</v>
      </c>
      <c r="H45" s="406"/>
      <c r="I45" s="406">
        <v>126000</v>
      </c>
      <c r="J45" s="406"/>
    </row>
    <row r="46" spans="1:10" ht="13.5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6.5">
      <c r="A47" s="12" t="s">
        <v>90</v>
      </c>
      <c r="B47" s="420" t="s">
        <v>259</v>
      </c>
      <c r="C47" s="421"/>
      <c r="D47" s="421"/>
      <c r="E47" s="421"/>
      <c r="F47" s="421"/>
      <c r="G47" s="421"/>
      <c r="H47" s="421"/>
      <c r="I47" s="421"/>
      <c r="J47" s="422"/>
    </row>
    <row r="48" spans="1:10" ht="16.5">
      <c r="A48" s="13" t="s">
        <v>112</v>
      </c>
      <c r="B48" s="496" t="s">
        <v>486</v>
      </c>
      <c r="C48" s="497"/>
      <c r="D48" s="497"/>
      <c r="E48" s="497"/>
      <c r="F48" s="497"/>
      <c r="G48" s="497"/>
      <c r="H48" s="497"/>
      <c r="I48" s="497"/>
      <c r="J48" s="498"/>
    </row>
    <row r="49" spans="1:10" ht="16.5">
      <c r="A49" s="8" t="s">
        <v>91</v>
      </c>
      <c r="B49" s="415" t="s">
        <v>549</v>
      </c>
      <c r="C49" s="416"/>
      <c r="D49" s="529" t="s">
        <v>487</v>
      </c>
      <c r="E49" s="530"/>
      <c r="F49" s="530"/>
      <c r="G49" s="530"/>
      <c r="H49" s="530"/>
      <c r="I49" s="530"/>
      <c r="J49" s="531"/>
    </row>
    <row r="50" spans="1:10" ht="16.5">
      <c r="A50" s="8" t="s">
        <v>92</v>
      </c>
      <c r="B50" s="14" t="s">
        <v>93</v>
      </c>
      <c r="C50" s="14" t="s">
        <v>94</v>
      </c>
      <c r="D50" s="14" t="s">
        <v>95</v>
      </c>
      <c r="E50" s="15" t="s">
        <v>105</v>
      </c>
      <c r="F50" s="14" t="s">
        <v>96</v>
      </c>
      <c r="G50" s="14" t="s">
        <v>97</v>
      </c>
      <c r="H50" s="14" t="s">
        <v>98</v>
      </c>
      <c r="I50" s="14" t="s">
        <v>99</v>
      </c>
      <c r="J50" s="16" t="s">
        <v>100</v>
      </c>
    </row>
    <row r="51" spans="1:10" ht="16.5">
      <c r="A51" s="8" t="s">
        <v>101</v>
      </c>
      <c r="B51" s="128"/>
      <c r="C51" s="128"/>
      <c r="D51" s="99">
        <v>3000</v>
      </c>
      <c r="E51" s="99">
        <v>3000</v>
      </c>
      <c r="F51" s="99">
        <v>3000</v>
      </c>
      <c r="G51" s="99">
        <v>3000</v>
      </c>
      <c r="H51" s="99">
        <v>3000</v>
      </c>
      <c r="I51" s="99">
        <v>3000</v>
      </c>
      <c r="J51" s="99">
        <v>3000</v>
      </c>
    </row>
    <row r="52" spans="1:10" ht="17.25" thickBot="1">
      <c r="A52" s="10" t="s">
        <v>102</v>
      </c>
      <c r="B52" s="101">
        <v>3360</v>
      </c>
      <c r="C52" s="101">
        <v>3150</v>
      </c>
      <c r="D52" s="101">
        <v>3000</v>
      </c>
      <c r="E52" s="229"/>
      <c r="F52" s="101"/>
      <c r="G52" s="101"/>
      <c r="H52" s="101"/>
      <c r="I52" s="101"/>
      <c r="J52" s="102"/>
    </row>
    <row r="53" spans="1:10" ht="13.5" thickBot="1">
      <c r="A53" s="56"/>
      <c r="B53" s="56"/>
      <c r="C53" s="56"/>
      <c r="D53" s="56"/>
      <c r="E53" s="56"/>
      <c r="F53" s="56"/>
      <c r="G53" s="56"/>
      <c r="H53" s="56"/>
      <c r="I53" s="56"/>
      <c r="J53" s="56"/>
    </row>
    <row r="54" spans="1:10" ht="16.5">
      <c r="A54" s="6" t="s">
        <v>266</v>
      </c>
      <c r="B54" s="7" t="s">
        <v>519</v>
      </c>
      <c r="C54" s="398">
        <v>2020</v>
      </c>
      <c r="D54" s="399">
        <v>2009</v>
      </c>
      <c r="E54" s="398">
        <v>2021</v>
      </c>
      <c r="F54" s="399">
        <v>2009</v>
      </c>
      <c r="G54" s="398">
        <v>2022</v>
      </c>
      <c r="H54" s="399"/>
      <c r="I54" s="398">
        <v>2023</v>
      </c>
      <c r="J54" s="405"/>
    </row>
    <row r="55" spans="1:10" ht="16.5">
      <c r="A55" s="390" t="s">
        <v>843</v>
      </c>
      <c r="B55" s="391"/>
      <c r="C55" s="391"/>
      <c r="D55" s="391"/>
      <c r="E55" s="391"/>
      <c r="F55" s="391"/>
      <c r="G55" s="391"/>
      <c r="H55" s="391"/>
      <c r="I55" s="391"/>
      <c r="J55" s="392"/>
    </row>
    <row r="56" spans="1:10" ht="16.5">
      <c r="A56" s="8" t="s">
        <v>523</v>
      </c>
      <c r="B56" s="9" t="s">
        <v>520</v>
      </c>
      <c r="C56" s="383">
        <v>16803</v>
      </c>
      <c r="D56" s="384"/>
      <c r="E56" s="406">
        <v>16803</v>
      </c>
      <c r="F56" s="406"/>
      <c r="G56" s="406">
        <v>16000</v>
      </c>
      <c r="H56" s="406"/>
      <c r="I56" s="406">
        <v>16000</v>
      </c>
      <c r="J56" s="406"/>
    </row>
    <row r="57" spans="1:10" ht="13.5" thickBot="1">
      <c r="A57" s="11"/>
      <c r="B57" s="11"/>
      <c r="C57" s="11"/>
      <c r="D57" s="11"/>
      <c r="E57" s="11"/>
      <c r="F57" s="11"/>
      <c r="G57" s="11"/>
      <c r="H57" s="11"/>
      <c r="I57" s="11"/>
      <c r="J57" s="11"/>
    </row>
    <row r="58" spans="1:10" ht="16.5">
      <c r="A58" s="12" t="s">
        <v>90</v>
      </c>
      <c r="B58" s="420" t="s">
        <v>290</v>
      </c>
      <c r="C58" s="421"/>
      <c r="D58" s="421"/>
      <c r="E58" s="421"/>
      <c r="F58" s="421"/>
      <c r="G58" s="421"/>
      <c r="H58" s="421"/>
      <c r="I58" s="421"/>
      <c r="J58" s="422"/>
    </row>
    <row r="59" spans="1:10" ht="16.5">
      <c r="A59" s="13" t="s">
        <v>112</v>
      </c>
      <c r="B59" s="496" t="s">
        <v>75</v>
      </c>
      <c r="C59" s="497"/>
      <c r="D59" s="497"/>
      <c r="E59" s="497"/>
      <c r="F59" s="497"/>
      <c r="G59" s="497"/>
      <c r="H59" s="497"/>
      <c r="I59" s="497"/>
      <c r="J59" s="498"/>
    </row>
    <row r="60" spans="1:10" ht="16.5">
      <c r="A60" s="8" t="s">
        <v>91</v>
      </c>
      <c r="B60" s="415" t="s">
        <v>549</v>
      </c>
      <c r="C60" s="416"/>
      <c r="D60" s="529" t="s">
        <v>485</v>
      </c>
      <c r="E60" s="530"/>
      <c r="F60" s="530"/>
      <c r="G60" s="530"/>
      <c r="H60" s="530"/>
      <c r="I60" s="530"/>
      <c r="J60" s="531"/>
    </row>
    <row r="61" spans="1:10" ht="16.5">
      <c r="A61" s="8" t="s">
        <v>92</v>
      </c>
      <c r="B61" s="14" t="s">
        <v>93</v>
      </c>
      <c r="C61" s="14" t="s">
        <v>94</v>
      </c>
      <c r="D61" s="14" t="s">
        <v>95</v>
      </c>
      <c r="E61" s="15" t="s">
        <v>105</v>
      </c>
      <c r="F61" s="14" t="s">
        <v>96</v>
      </c>
      <c r="G61" s="14" t="s">
        <v>97</v>
      </c>
      <c r="H61" s="14" t="s">
        <v>98</v>
      </c>
      <c r="I61" s="14" t="s">
        <v>99</v>
      </c>
      <c r="J61" s="16" t="s">
        <v>100</v>
      </c>
    </row>
    <row r="62" spans="1:10" ht="16.5">
      <c r="A62" s="8" t="s">
        <v>101</v>
      </c>
      <c r="B62" s="128"/>
      <c r="C62" s="128"/>
      <c r="D62" s="231">
        <v>1500</v>
      </c>
      <c r="E62" s="231">
        <v>1500</v>
      </c>
      <c r="F62" s="231">
        <v>1500</v>
      </c>
      <c r="G62" s="231">
        <v>1500</v>
      </c>
      <c r="H62" s="231">
        <v>1500</v>
      </c>
      <c r="I62" s="231">
        <v>1500</v>
      </c>
      <c r="J62" s="231">
        <v>1500</v>
      </c>
    </row>
    <row r="63" spans="1:10" ht="17.25" thickBot="1">
      <c r="A63" s="10" t="s">
        <v>102</v>
      </c>
      <c r="B63" s="101">
        <v>1830</v>
      </c>
      <c r="C63" s="101">
        <v>2000</v>
      </c>
      <c r="D63" s="101">
        <v>1500</v>
      </c>
      <c r="E63" s="229"/>
      <c r="F63" s="101"/>
      <c r="G63" s="101"/>
      <c r="H63" s="101"/>
      <c r="I63" s="101"/>
      <c r="J63" s="102"/>
    </row>
    <row r="64" spans="1:10" ht="16.5">
      <c r="A64" s="8" t="s">
        <v>91</v>
      </c>
      <c r="B64" s="415" t="s">
        <v>549</v>
      </c>
      <c r="C64" s="416"/>
      <c r="D64" s="444" t="s">
        <v>359</v>
      </c>
      <c r="E64" s="505"/>
      <c r="F64" s="445"/>
      <c r="G64" s="445"/>
      <c r="H64" s="445"/>
      <c r="I64" s="445"/>
      <c r="J64" s="446"/>
    </row>
    <row r="65" spans="1:10" ht="16.5">
      <c r="A65" s="8" t="s">
        <v>92</v>
      </c>
      <c r="B65" s="14" t="s">
        <v>93</v>
      </c>
      <c r="C65" s="14" t="s">
        <v>94</v>
      </c>
      <c r="D65" s="14" t="s">
        <v>95</v>
      </c>
      <c r="E65" s="15" t="s">
        <v>105</v>
      </c>
      <c r="F65" s="14" t="s">
        <v>96</v>
      </c>
      <c r="G65" s="14" t="s">
        <v>97</v>
      </c>
      <c r="H65" s="14" t="s">
        <v>98</v>
      </c>
      <c r="I65" s="14" t="s">
        <v>99</v>
      </c>
      <c r="J65" s="16" t="s">
        <v>100</v>
      </c>
    </row>
    <row r="66" spans="1:10" ht="16.5">
      <c r="A66" s="8" t="s">
        <v>101</v>
      </c>
      <c r="B66" s="128"/>
      <c r="C66" s="128"/>
      <c r="D66" s="231">
        <v>50</v>
      </c>
      <c r="E66" s="231">
        <v>50</v>
      </c>
      <c r="F66" s="231">
        <v>50</v>
      </c>
      <c r="G66" s="231">
        <v>50</v>
      </c>
      <c r="H66" s="231">
        <v>50</v>
      </c>
      <c r="I66" s="231">
        <v>50</v>
      </c>
      <c r="J66" s="231">
        <v>50</v>
      </c>
    </row>
    <row r="67" spans="1:10" ht="17.25" thickBot="1">
      <c r="A67" s="10" t="s">
        <v>102</v>
      </c>
      <c r="B67" s="101">
        <v>50</v>
      </c>
      <c r="C67" s="101">
        <v>50</v>
      </c>
      <c r="D67" s="247">
        <v>50</v>
      </c>
      <c r="E67" s="229"/>
      <c r="F67" s="101"/>
      <c r="G67" s="101"/>
      <c r="H67" s="101"/>
      <c r="I67" s="101"/>
      <c r="J67" s="102"/>
    </row>
    <row r="68" spans="1:10" ht="17.25" thickBot="1">
      <c r="A68" s="125"/>
      <c r="B68" s="33"/>
      <c r="C68" s="33"/>
      <c r="D68" s="33"/>
      <c r="E68" s="33"/>
      <c r="F68" s="33"/>
      <c r="G68" s="33"/>
      <c r="H68" s="33"/>
      <c r="I68" s="33"/>
      <c r="J68" s="33"/>
    </row>
    <row r="69" spans="1:10" ht="16.5">
      <c r="A69" s="6" t="s">
        <v>267</v>
      </c>
      <c r="B69" s="7" t="s">
        <v>519</v>
      </c>
      <c r="C69" s="398">
        <v>2020</v>
      </c>
      <c r="D69" s="399">
        <v>2009</v>
      </c>
      <c r="E69" s="398">
        <v>2021</v>
      </c>
      <c r="F69" s="399">
        <v>2009</v>
      </c>
      <c r="G69" s="398">
        <v>2022</v>
      </c>
      <c r="H69" s="399"/>
      <c r="I69" s="398">
        <v>2023</v>
      </c>
      <c r="J69" s="405"/>
    </row>
    <row r="70" spans="1:10" ht="16.5">
      <c r="A70" s="390" t="s">
        <v>844</v>
      </c>
      <c r="B70" s="391"/>
      <c r="C70" s="391"/>
      <c r="D70" s="391"/>
      <c r="E70" s="391"/>
      <c r="F70" s="391"/>
      <c r="G70" s="391"/>
      <c r="H70" s="391"/>
      <c r="I70" s="391"/>
      <c r="J70" s="392"/>
    </row>
    <row r="71" spans="1:10" ht="16.5">
      <c r="A71" s="8" t="s">
        <v>523</v>
      </c>
      <c r="B71" s="9" t="s">
        <v>520</v>
      </c>
      <c r="C71" s="383">
        <v>2100</v>
      </c>
      <c r="D71" s="384"/>
      <c r="E71" s="406">
        <v>2100</v>
      </c>
      <c r="F71" s="406"/>
      <c r="G71" s="406">
        <v>4000</v>
      </c>
      <c r="H71" s="406"/>
      <c r="I71" s="406">
        <v>4000</v>
      </c>
      <c r="J71" s="406"/>
    </row>
    <row r="72" spans="1:10" ht="13.5" thickBot="1">
      <c r="A72" s="11"/>
      <c r="B72" s="11"/>
      <c r="C72" s="11"/>
      <c r="D72" s="11"/>
      <c r="E72" s="11"/>
      <c r="F72" s="11"/>
      <c r="G72" s="11"/>
      <c r="H72" s="11"/>
      <c r="I72" s="11"/>
      <c r="J72" s="11"/>
    </row>
    <row r="73" spans="1:10" ht="16.5">
      <c r="A73" s="12" t="s">
        <v>90</v>
      </c>
      <c r="B73" s="420" t="s">
        <v>259</v>
      </c>
      <c r="C73" s="421"/>
      <c r="D73" s="421"/>
      <c r="E73" s="421"/>
      <c r="F73" s="421"/>
      <c r="G73" s="421"/>
      <c r="H73" s="421"/>
      <c r="I73" s="421"/>
      <c r="J73" s="422"/>
    </row>
    <row r="74" spans="1:10" ht="16.5">
      <c r="A74" s="13" t="s">
        <v>112</v>
      </c>
      <c r="B74" s="496" t="s">
        <v>49</v>
      </c>
      <c r="C74" s="497"/>
      <c r="D74" s="497"/>
      <c r="E74" s="497"/>
      <c r="F74" s="497"/>
      <c r="G74" s="497"/>
      <c r="H74" s="497"/>
      <c r="I74" s="497"/>
      <c r="J74" s="498"/>
    </row>
    <row r="75" spans="1:10" ht="16.5">
      <c r="A75" s="8" t="s">
        <v>91</v>
      </c>
      <c r="B75" s="415" t="s">
        <v>549</v>
      </c>
      <c r="C75" s="416"/>
      <c r="D75" s="444" t="s">
        <v>773</v>
      </c>
      <c r="E75" s="445"/>
      <c r="F75" s="445"/>
      <c r="G75" s="445"/>
      <c r="H75" s="445"/>
      <c r="I75" s="445"/>
      <c r="J75" s="446"/>
    </row>
    <row r="76" spans="1:10" ht="16.5">
      <c r="A76" s="8" t="s">
        <v>92</v>
      </c>
      <c r="B76" s="14" t="s">
        <v>93</v>
      </c>
      <c r="C76" s="14" t="s">
        <v>94</v>
      </c>
      <c r="D76" s="14" t="s">
        <v>95</v>
      </c>
      <c r="E76" s="15" t="s">
        <v>105</v>
      </c>
      <c r="F76" s="14" t="s">
        <v>96</v>
      </c>
      <c r="G76" s="14" t="s">
        <v>97</v>
      </c>
      <c r="H76" s="14" t="s">
        <v>98</v>
      </c>
      <c r="I76" s="14" t="s">
        <v>99</v>
      </c>
      <c r="J76" s="16" t="s">
        <v>100</v>
      </c>
    </row>
    <row r="77" spans="1:10" ht="16.5">
      <c r="A77" s="8" t="s">
        <v>101</v>
      </c>
      <c r="B77" s="130"/>
      <c r="C77" s="130"/>
      <c r="D77" s="114" t="s">
        <v>339</v>
      </c>
      <c r="E77" s="114" t="s">
        <v>339</v>
      </c>
      <c r="F77" s="114" t="s">
        <v>339</v>
      </c>
      <c r="G77" s="114" t="s">
        <v>339</v>
      </c>
      <c r="H77" s="114" t="s">
        <v>339</v>
      </c>
      <c r="I77" s="114" t="s">
        <v>339</v>
      </c>
      <c r="J77" s="115" t="s">
        <v>339</v>
      </c>
    </row>
    <row r="78" spans="1:10" ht="17.25" thickBot="1">
      <c r="A78" s="10" t="s">
        <v>102</v>
      </c>
      <c r="B78" s="20" t="s">
        <v>339</v>
      </c>
      <c r="C78" s="20" t="s">
        <v>339</v>
      </c>
      <c r="D78" s="20" t="s">
        <v>339</v>
      </c>
      <c r="E78" s="154" t="s">
        <v>344</v>
      </c>
      <c r="F78" s="20"/>
      <c r="G78" s="20"/>
      <c r="H78" s="20"/>
      <c r="I78" s="20"/>
      <c r="J78" s="21"/>
    </row>
    <row r="79" spans="1:10" ht="13.5" thickBot="1">
      <c r="A79" s="56"/>
      <c r="B79" s="56"/>
      <c r="C79" s="56"/>
      <c r="D79" s="56"/>
      <c r="E79" s="56"/>
      <c r="F79" s="56"/>
      <c r="G79" s="56"/>
      <c r="H79" s="56"/>
      <c r="I79" s="56"/>
      <c r="J79" s="56"/>
    </row>
    <row r="80" spans="1:10" ht="16.5">
      <c r="A80" s="6" t="s">
        <v>544</v>
      </c>
      <c r="B80" s="7" t="s">
        <v>519</v>
      </c>
      <c r="C80" s="398">
        <v>2020</v>
      </c>
      <c r="D80" s="399">
        <v>2009</v>
      </c>
      <c r="E80" s="398">
        <v>2021</v>
      </c>
      <c r="F80" s="399">
        <v>2009</v>
      </c>
      <c r="G80" s="398">
        <v>2022</v>
      </c>
      <c r="H80" s="399"/>
      <c r="I80" s="398">
        <v>2023</v>
      </c>
      <c r="J80" s="405"/>
    </row>
    <row r="81" spans="1:10" ht="16.5">
      <c r="A81" s="390" t="s">
        <v>746</v>
      </c>
      <c r="B81" s="391"/>
      <c r="C81" s="391"/>
      <c r="D81" s="391"/>
      <c r="E81" s="391"/>
      <c r="F81" s="391"/>
      <c r="G81" s="391"/>
      <c r="H81" s="391"/>
      <c r="I81" s="391"/>
      <c r="J81" s="392"/>
    </row>
    <row r="82" spans="1:10" ht="16.5">
      <c r="A82" s="8" t="s">
        <v>523</v>
      </c>
      <c r="B82" s="9" t="s">
        <v>520</v>
      </c>
      <c r="C82" s="383">
        <v>270190</v>
      </c>
      <c r="D82" s="384"/>
      <c r="E82" s="406">
        <v>214290</v>
      </c>
      <c r="F82" s="406"/>
      <c r="G82" s="406">
        <v>200000</v>
      </c>
      <c r="H82" s="406"/>
      <c r="I82" s="406">
        <v>200000</v>
      </c>
      <c r="J82" s="406"/>
    </row>
    <row r="83" spans="1:10" ht="13.5" thickBot="1">
      <c r="A83" s="11"/>
      <c r="B83" s="11"/>
      <c r="C83" s="11"/>
      <c r="D83" s="11"/>
      <c r="E83" s="11"/>
      <c r="F83" s="11"/>
      <c r="G83" s="11"/>
      <c r="H83" s="11"/>
      <c r="I83" s="11"/>
      <c r="J83" s="11"/>
    </row>
    <row r="84" spans="1:10" ht="16.5">
      <c r="A84" s="12" t="s">
        <v>90</v>
      </c>
      <c r="B84" s="420" t="s">
        <v>259</v>
      </c>
      <c r="C84" s="421"/>
      <c r="D84" s="421"/>
      <c r="E84" s="421"/>
      <c r="F84" s="421"/>
      <c r="G84" s="421"/>
      <c r="H84" s="421"/>
      <c r="I84" s="421"/>
      <c r="J84" s="422"/>
    </row>
    <row r="85" spans="1:10" ht="16.5">
      <c r="A85" s="13" t="s">
        <v>112</v>
      </c>
      <c r="B85" s="496" t="s">
        <v>546</v>
      </c>
      <c r="C85" s="497"/>
      <c r="D85" s="497"/>
      <c r="E85" s="497"/>
      <c r="F85" s="497"/>
      <c r="G85" s="497"/>
      <c r="H85" s="497"/>
      <c r="I85" s="497"/>
      <c r="J85" s="498"/>
    </row>
    <row r="86" spans="1:10" ht="16.5">
      <c r="A86" s="8" t="s">
        <v>91</v>
      </c>
      <c r="B86" s="415" t="s">
        <v>549</v>
      </c>
      <c r="C86" s="416"/>
      <c r="D86" s="444" t="s">
        <v>545</v>
      </c>
      <c r="E86" s="445"/>
      <c r="F86" s="445"/>
      <c r="G86" s="445"/>
      <c r="H86" s="445"/>
      <c r="I86" s="445"/>
      <c r="J86" s="446"/>
    </row>
    <row r="87" spans="1:10" ht="16.5">
      <c r="A87" s="8" t="s">
        <v>92</v>
      </c>
      <c r="B87" s="14" t="s">
        <v>93</v>
      </c>
      <c r="C87" s="14" t="s">
        <v>94</v>
      </c>
      <c r="D87" s="14" t="s">
        <v>95</v>
      </c>
      <c r="E87" s="15" t="s">
        <v>105</v>
      </c>
      <c r="F87" s="14" t="s">
        <v>96</v>
      </c>
      <c r="G87" s="14" t="s">
        <v>97</v>
      </c>
      <c r="H87" s="14" t="s">
        <v>98</v>
      </c>
      <c r="I87" s="14" t="s">
        <v>99</v>
      </c>
      <c r="J87" s="16" t="s">
        <v>100</v>
      </c>
    </row>
    <row r="88" spans="1:10" ht="16.5">
      <c r="A88" s="8" t="s">
        <v>101</v>
      </c>
      <c r="B88" s="130"/>
      <c r="C88" s="130"/>
      <c r="D88" s="114">
        <v>6</v>
      </c>
      <c r="E88" s="114">
        <v>6</v>
      </c>
      <c r="F88" s="114">
        <v>6</v>
      </c>
      <c r="G88" s="114">
        <v>6</v>
      </c>
      <c r="H88" s="114">
        <v>6</v>
      </c>
      <c r="I88" s="114">
        <v>6</v>
      </c>
      <c r="J88" s="115">
        <v>6</v>
      </c>
    </row>
    <row r="89" spans="1:10" ht="17.25" thickBot="1">
      <c r="A89" s="10" t="s">
        <v>102</v>
      </c>
      <c r="B89" s="20">
        <v>4</v>
      </c>
      <c r="C89" s="20">
        <v>6</v>
      </c>
      <c r="D89" s="20">
        <v>6</v>
      </c>
      <c r="E89" s="154" t="s">
        <v>344</v>
      </c>
      <c r="F89" s="20"/>
      <c r="G89" s="20"/>
      <c r="H89" s="20"/>
      <c r="I89" s="20"/>
      <c r="J89" s="21"/>
    </row>
    <row r="90" spans="1:10" ht="16.5">
      <c r="A90" s="8" t="s">
        <v>91</v>
      </c>
      <c r="B90" s="415" t="s">
        <v>549</v>
      </c>
      <c r="C90" s="416"/>
      <c r="D90" s="444" t="s">
        <v>548</v>
      </c>
      <c r="E90" s="445"/>
      <c r="F90" s="445"/>
      <c r="G90" s="445"/>
      <c r="H90" s="445"/>
      <c r="I90" s="445"/>
      <c r="J90" s="446"/>
    </row>
    <row r="91" spans="1:10" ht="16.5">
      <c r="A91" s="8" t="s">
        <v>92</v>
      </c>
      <c r="B91" s="14" t="s">
        <v>93</v>
      </c>
      <c r="C91" s="14" t="s">
        <v>94</v>
      </c>
      <c r="D91" s="14" t="s">
        <v>95</v>
      </c>
      <c r="E91" s="15" t="s">
        <v>105</v>
      </c>
      <c r="F91" s="14" t="s">
        <v>96</v>
      </c>
      <c r="G91" s="14" t="s">
        <v>97</v>
      </c>
      <c r="H91" s="14" t="s">
        <v>98</v>
      </c>
      <c r="I91" s="14" t="s">
        <v>99</v>
      </c>
      <c r="J91" s="16" t="s">
        <v>100</v>
      </c>
    </row>
    <row r="92" spans="1:10" ht="16.5">
      <c r="A92" s="8" t="s">
        <v>101</v>
      </c>
      <c r="B92" s="130"/>
      <c r="C92" s="130"/>
      <c r="D92" s="114">
        <v>400</v>
      </c>
      <c r="E92" s="114">
        <v>400</v>
      </c>
      <c r="F92" s="114">
        <v>400</v>
      </c>
      <c r="G92" s="114">
        <v>400</v>
      </c>
      <c r="H92" s="114">
        <v>400</v>
      </c>
      <c r="I92" s="114">
        <v>400</v>
      </c>
      <c r="J92" s="115">
        <v>400</v>
      </c>
    </row>
    <row r="93" spans="1:10" ht="17.25" thickBot="1">
      <c r="A93" s="10" t="s">
        <v>102</v>
      </c>
      <c r="B93" s="20">
        <v>400</v>
      </c>
      <c r="C93" s="20">
        <v>425</v>
      </c>
      <c r="D93" s="20">
        <v>400</v>
      </c>
      <c r="E93" s="229" t="s">
        <v>344</v>
      </c>
      <c r="F93" s="20"/>
      <c r="G93" s="20"/>
      <c r="H93" s="20"/>
      <c r="I93" s="20"/>
      <c r="J93" s="21"/>
    </row>
    <row r="94" spans="1:10" ht="13.5" thickBot="1">
      <c r="A94" s="56"/>
      <c r="B94" s="56"/>
      <c r="C94" s="56"/>
      <c r="D94" s="56"/>
      <c r="E94" s="56"/>
      <c r="F94" s="56"/>
      <c r="G94" s="56"/>
      <c r="H94" s="56"/>
      <c r="I94" s="56"/>
      <c r="J94" s="56"/>
    </row>
    <row r="95" spans="1:10" ht="18" customHeight="1">
      <c r="A95" s="35" t="s">
        <v>268</v>
      </c>
      <c r="B95" s="36" t="s">
        <v>519</v>
      </c>
      <c r="C95" s="412">
        <v>2020</v>
      </c>
      <c r="D95" s="419">
        <v>2009</v>
      </c>
      <c r="E95" s="412">
        <v>2021</v>
      </c>
      <c r="F95" s="419">
        <v>2009</v>
      </c>
      <c r="G95" s="412">
        <v>2022</v>
      </c>
      <c r="H95" s="419"/>
      <c r="I95" s="412">
        <v>2023</v>
      </c>
      <c r="J95" s="413"/>
    </row>
    <row r="96" spans="1:10" ht="18" customHeight="1">
      <c r="A96" s="385" t="s">
        <v>845</v>
      </c>
      <c r="B96" s="386"/>
      <c r="C96" s="386"/>
      <c r="D96" s="386"/>
      <c r="E96" s="386"/>
      <c r="F96" s="386"/>
      <c r="G96" s="386"/>
      <c r="H96" s="386"/>
      <c r="I96" s="386"/>
      <c r="J96" s="387"/>
    </row>
    <row r="97" spans="1:10" ht="18" customHeight="1" thickBot="1">
      <c r="A97" s="260" t="s">
        <v>525</v>
      </c>
      <c r="B97" s="261" t="s">
        <v>520</v>
      </c>
      <c r="C97" s="557">
        <v>54054</v>
      </c>
      <c r="D97" s="558"/>
      <c r="E97" s="589">
        <v>39054</v>
      </c>
      <c r="F97" s="589"/>
      <c r="G97" s="589">
        <v>50000</v>
      </c>
      <c r="H97" s="589"/>
      <c r="I97" s="589">
        <v>50000</v>
      </c>
      <c r="J97" s="590"/>
    </row>
    <row r="98" spans="1:10" ht="13.5" thickBot="1">
      <c r="A98" s="56"/>
      <c r="B98" s="56"/>
      <c r="C98" s="56"/>
      <c r="D98" s="56"/>
      <c r="E98" s="56"/>
      <c r="F98" s="56"/>
      <c r="G98" s="56"/>
      <c r="H98" s="56"/>
      <c r="I98" s="56"/>
      <c r="J98" s="56"/>
    </row>
    <row r="99" spans="1:10" ht="16.5">
      <c r="A99" s="12" t="s">
        <v>90</v>
      </c>
      <c r="B99" s="420" t="s">
        <v>259</v>
      </c>
      <c r="C99" s="421"/>
      <c r="D99" s="421"/>
      <c r="E99" s="421"/>
      <c r="F99" s="421"/>
      <c r="G99" s="421"/>
      <c r="H99" s="421"/>
      <c r="I99" s="421"/>
      <c r="J99" s="422"/>
    </row>
    <row r="100" spans="1:10" ht="16.5">
      <c r="A100" s="13" t="s">
        <v>112</v>
      </c>
      <c r="B100" s="423" t="s">
        <v>484</v>
      </c>
      <c r="C100" s="424"/>
      <c r="D100" s="424"/>
      <c r="E100" s="424"/>
      <c r="F100" s="424"/>
      <c r="G100" s="424"/>
      <c r="H100" s="424"/>
      <c r="I100" s="424"/>
      <c r="J100" s="425"/>
    </row>
    <row r="101" spans="1:10" ht="16.5">
      <c r="A101" s="8" t="s">
        <v>91</v>
      </c>
      <c r="B101" s="534" t="s">
        <v>549</v>
      </c>
      <c r="C101" s="535"/>
      <c r="D101" s="529" t="s">
        <v>512</v>
      </c>
      <c r="E101" s="530"/>
      <c r="F101" s="530"/>
      <c r="G101" s="530"/>
      <c r="H101" s="530"/>
      <c r="I101" s="530"/>
      <c r="J101" s="531"/>
    </row>
    <row r="102" spans="1:10" ht="16.5">
      <c r="A102" s="8" t="s">
        <v>92</v>
      </c>
      <c r="B102" s="14" t="s">
        <v>93</v>
      </c>
      <c r="C102" s="14" t="s">
        <v>94</v>
      </c>
      <c r="D102" s="14" t="s">
        <v>95</v>
      </c>
      <c r="E102" s="15" t="s">
        <v>105</v>
      </c>
      <c r="F102" s="14" t="s">
        <v>96</v>
      </c>
      <c r="G102" s="14" t="s">
        <v>97</v>
      </c>
      <c r="H102" s="14" t="s">
        <v>98</v>
      </c>
      <c r="I102" s="14" t="s">
        <v>99</v>
      </c>
      <c r="J102" s="16" t="s">
        <v>100</v>
      </c>
    </row>
    <row r="103" spans="1:10" ht="16.5">
      <c r="A103" s="8" t="s">
        <v>101</v>
      </c>
      <c r="B103" s="162"/>
      <c r="C103" s="162"/>
      <c r="D103" s="143">
        <v>0.95</v>
      </c>
      <c r="E103" s="143">
        <v>0.95</v>
      </c>
      <c r="F103" s="143">
        <v>0.95</v>
      </c>
      <c r="G103" s="143">
        <v>0.95</v>
      </c>
      <c r="H103" s="143">
        <v>1</v>
      </c>
      <c r="I103" s="144">
        <v>1</v>
      </c>
      <c r="J103" s="144">
        <v>1</v>
      </c>
    </row>
    <row r="104" spans="1:10" ht="17.25" thickBot="1">
      <c r="A104" s="10" t="s">
        <v>102</v>
      </c>
      <c r="B104" s="145">
        <v>0.96</v>
      </c>
      <c r="C104" s="145">
        <v>0.95</v>
      </c>
      <c r="D104" s="145">
        <v>0.96</v>
      </c>
      <c r="E104" s="229" t="s">
        <v>344</v>
      </c>
      <c r="F104" s="145"/>
      <c r="G104" s="145"/>
      <c r="H104" s="145"/>
      <c r="I104" s="145"/>
      <c r="J104" s="146"/>
    </row>
    <row r="105" spans="1:10" ht="16.5">
      <c r="A105" s="8" t="s">
        <v>91</v>
      </c>
      <c r="B105" s="415" t="s">
        <v>549</v>
      </c>
      <c r="C105" s="416"/>
      <c r="D105" s="529" t="s">
        <v>513</v>
      </c>
      <c r="E105" s="581"/>
      <c r="F105" s="530"/>
      <c r="G105" s="530"/>
      <c r="H105" s="530"/>
      <c r="I105" s="530"/>
      <c r="J105" s="531"/>
    </row>
    <row r="106" spans="1:10" ht="16.5">
      <c r="A106" s="8" t="s">
        <v>92</v>
      </c>
      <c r="B106" s="14" t="s">
        <v>93</v>
      </c>
      <c r="C106" s="14" t="s">
        <v>94</v>
      </c>
      <c r="D106" s="14" t="s">
        <v>95</v>
      </c>
      <c r="E106" s="15" t="s">
        <v>105</v>
      </c>
      <c r="F106" s="14" t="s">
        <v>96</v>
      </c>
      <c r="G106" s="14" t="s">
        <v>97</v>
      </c>
      <c r="H106" s="14" t="s">
        <v>98</v>
      </c>
      <c r="I106" s="14" t="s">
        <v>99</v>
      </c>
      <c r="J106" s="16" t="s">
        <v>100</v>
      </c>
    </row>
    <row r="107" spans="1:10" ht="16.5">
      <c r="A107" s="8" t="s">
        <v>101</v>
      </c>
      <c r="B107" s="162"/>
      <c r="C107" s="162"/>
      <c r="D107" s="163">
        <v>0.1</v>
      </c>
      <c r="E107" s="163">
        <v>0.1</v>
      </c>
      <c r="F107" s="163">
        <v>0.1</v>
      </c>
      <c r="G107" s="163">
        <v>0.1</v>
      </c>
      <c r="H107" s="163">
        <v>0.1</v>
      </c>
      <c r="I107" s="163">
        <v>0.1</v>
      </c>
      <c r="J107" s="163">
        <v>0.1</v>
      </c>
    </row>
    <row r="108" spans="1:10" ht="17.25" thickBot="1">
      <c r="A108" s="10" t="s">
        <v>102</v>
      </c>
      <c r="B108" s="164">
        <v>9.5</v>
      </c>
      <c r="C108" s="236">
        <v>9.5</v>
      </c>
      <c r="D108" s="165">
        <v>0.099</v>
      </c>
      <c r="E108" s="229" t="s">
        <v>344</v>
      </c>
      <c r="F108" s="164"/>
      <c r="G108" s="164"/>
      <c r="H108" s="164"/>
      <c r="I108" s="164"/>
      <c r="J108" s="166"/>
    </row>
    <row r="109" spans="1:10" ht="13.5" thickBot="1">
      <c r="A109" s="56"/>
      <c r="B109" s="56"/>
      <c r="C109" s="56"/>
      <c r="D109" s="56"/>
      <c r="E109" s="56"/>
      <c r="F109" s="56"/>
      <c r="G109" s="56"/>
      <c r="H109" s="56"/>
      <c r="I109" s="56"/>
      <c r="J109" s="56"/>
    </row>
    <row r="110" spans="1:10" ht="18" customHeight="1">
      <c r="A110" s="35" t="s">
        <v>269</v>
      </c>
      <c r="B110" s="36" t="s">
        <v>519</v>
      </c>
      <c r="C110" s="412">
        <v>2020</v>
      </c>
      <c r="D110" s="419">
        <v>2009</v>
      </c>
      <c r="E110" s="412">
        <v>2021</v>
      </c>
      <c r="F110" s="419">
        <v>2009</v>
      </c>
      <c r="G110" s="412">
        <v>2022</v>
      </c>
      <c r="H110" s="419"/>
      <c r="I110" s="412">
        <v>2023</v>
      </c>
      <c r="J110" s="413"/>
    </row>
    <row r="111" spans="1:10" ht="18" customHeight="1">
      <c r="A111" s="385" t="s">
        <v>846</v>
      </c>
      <c r="B111" s="386"/>
      <c r="C111" s="386"/>
      <c r="D111" s="386"/>
      <c r="E111" s="386"/>
      <c r="F111" s="386"/>
      <c r="G111" s="386"/>
      <c r="H111" s="386"/>
      <c r="I111" s="386"/>
      <c r="J111" s="387"/>
    </row>
    <row r="112" spans="1:10" ht="18" customHeight="1">
      <c r="A112" s="37" t="s">
        <v>525</v>
      </c>
      <c r="B112" s="38" t="s">
        <v>520</v>
      </c>
      <c r="C112" s="381">
        <v>20430</v>
      </c>
      <c r="D112" s="492"/>
      <c r="E112" s="388">
        <v>20430</v>
      </c>
      <c r="F112" s="388"/>
      <c r="G112" s="388">
        <v>22000</v>
      </c>
      <c r="H112" s="388"/>
      <c r="I112" s="388">
        <v>22000</v>
      </c>
      <c r="J112" s="388"/>
    </row>
    <row r="113" spans="1:10" ht="13.5" thickBot="1">
      <c r="A113" s="56"/>
      <c r="B113" s="56"/>
      <c r="C113" s="56"/>
      <c r="D113" s="56"/>
      <c r="E113" s="56"/>
      <c r="F113" s="56"/>
      <c r="G113" s="56"/>
      <c r="H113" s="56"/>
      <c r="I113" s="56"/>
      <c r="J113" s="56"/>
    </row>
    <row r="114" spans="1:10" ht="16.5">
      <c r="A114" s="12" t="s">
        <v>90</v>
      </c>
      <c r="B114" s="420" t="s">
        <v>259</v>
      </c>
      <c r="C114" s="421"/>
      <c r="D114" s="421"/>
      <c r="E114" s="421"/>
      <c r="F114" s="421"/>
      <c r="G114" s="421"/>
      <c r="H114" s="421"/>
      <c r="I114" s="421"/>
      <c r="J114" s="422"/>
    </row>
    <row r="115" spans="1:10" ht="16.5">
      <c r="A115" s="13" t="s">
        <v>112</v>
      </c>
      <c r="B115" s="496" t="s">
        <v>493</v>
      </c>
      <c r="C115" s="497"/>
      <c r="D115" s="497"/>
      <c r="E115" s="497"/>
      <c r="F115" s="497"/>
      <c r="G115" s="497"/>
      <c r="H115" s="497"/>
      <c r="I115" s="497"/>
      <c r="J115" s="498"/>
    </row>
    <row r="116" spans="1:10" ht="16.5">
      <c r="A116" s="8" t="s">
        <v>91</v>
      </c>
      <c r="B116" s="415" t="s">
        <v>549</v>
      </c>
      <c r="C116" s="416"/>
      <c r="D116" s="529" t="s">
        <v>483</v>
      </c>
      <c r="E116" s="530"/>
      <c r="F116" s="530"/>
      <c r="G116" s="530"/>
      <c r="H116" s="530"/>
      <c r="I116" s="530"/>
      <c r="J116" s="531"/>
    </row>
    <row r="117" spans="1:10" ht="16.5">
      <c r="A117" s="8" t="s">
        <v>92</v>
      </c>
      <c r="B117" s="14" t="s">
        <v>93</v>
      </c>
      <c r="C117" s="14" t="s">
        <v>94</v>
      </c>
      <c r="D117" s="14" t="s">
        <v>95</v>
      </c>
      <c r="E117" s="15" t="s">
        <v>105</v>
      </c>
      <c r="F117" s="14" t="s">
        <v>96</v>
      </c>
      <c r="G117" s="14" t="s">
        <v>97</v>
      </c>
      <c r="H117" s="14" t="s">
        <v>98</v>
      </c>
      <c r="I117" s="14" t="s">
        <v>99</v>
      </c>
      <c r="J117" s="16" t="s">
        <v>100</v>
      </c>
    </row>
    <row r="118" spans="1:10" ht="16.5">
      <c r="A118" s="8" t="s">
        <v>101</v>
      </c>
      <c r="B118" s="130"/>
      <c r="C118" s="130"/>
      <c r="D118" s="18">
        <v>35</v>
      </c>
      <c r="E118" s="18">
        <v>40</v>
      </c>
      <c r="F118" s="18">
        <v>40</v>
      </c>
      <c r="G118" s="18">
        <v>40</v>
      </c>
      <c r="H118" s="18">
        <v>45</v>
      </c>
      <c r="I118" s="19">
        <v>45</v>
      </c>
      <c r="J118" s="19">
        <v>45</v>
      </c>
    </row>
    <row r="119" spans="1:10" ht="17.25" thickBot="1">
      <c r="A119" s="10" t="s">
        <v>102</v>
      </c>
      <c r="B119" s="20">
        <v>33</v>
      </c>
      <c r="C119" s="20">
        <v>35</v>
      </c>
      <c r="D119" s="20">
        <v>40</v>
      </c>
      <c r="E119" s="154" t="s">
        <v>344</v>
      </c>
      <c r="F119" s="20"/>
      <c r="G119" s="20"/>
      <c r="H119" s="20"/>
      <c r="I119" s="20"/>
      <c r="J119" s="21"/>
    </row>
  </sheetData>
  <sheetProtection/>
  <mergeCells count="141">
    <mergeCell ref="G69:H69"/>
    <mergeCell ref="G54:H54"/>
    <mergeCell ref="A55:J55"/>
    <mergeCell ref="I54:J54"/>
    <mergeCell ref="C82:D82"/>
    <mergeCell ref="B64:C64"/>
    <mergeCell ref="C71:D71"/>
    <mergeCell ref="G80:H80"/>
    <mergeCell ref="B75:C75"/>
    <mergeCell ref="B74:J74"/>
    <mergeCell ref="C54:D54"/>
    <mergeCell ref="E54:F54"/>
    <mergeCell ref="B26:J26"/>
    <mergeCell ref="D27:J27"/>
    <mergeCell ref="C45:D45"/>
    <mergeCell ref="E56:F56"/>
    <mergeCell ref="B48:J48"/>
    <mergeCell ref="B47:J47"/>
    <mergeCell ref="B49:C49"/>
    <mergeCell ref="D49:J49"/>
    <mergeCell ref="I4:J4"/>
    <mergeCell ref="B14:J14"/>
    <mergeCell ref="C8:D8"/>
    <mergeCell ref="C4:D4"/>
    <mergeCell ref="E4:F4"/>
    <mergeCell ref="C6:D6"/>
    <mergeCell ref="E6:F6"/>
    <mergeCell ref="E12:F12"/>
    <mergeCell ref="E8:F8"/>
    <mergeCell ref="C10:D10"/>
    <mergeCell ref="I56:J56"/>
    <mergeCell ref="E112:F112"/>
    <mergeCell ref="G56:H56"/>
    <mergeCell ref="B58:J58"/>
    <mergeCell ref="B59:J59"/>
    <mergeCell ref="B60:C60"/>
    <mergeCell ref="D60:J60"/>
    <mergeCell ref="D64:J64"/>
    <mergeCell ref="C56:D56"/>
    <mergeCell ref="I69:J69"/>
    <mergeCell ref="B116:C116"/>
    <mergeCell ref="D116:J116"/>
    <mergeCell ref="B114:J114"/>
    <mergeCell ref="B115:J115"/>
    <mergeCell ref="B99:J99"/>
    <mergeCell ref="E69:F69"/>
    <mergeCell ref="A70:J70"/>
    <mergeCell ref="B73:J73"/>
    <mergeCell ref="G112:H112"/>
    <mergeCell ref="I112:J112"/>
    <mergeCell ref="E10:F10"/>
    <mergeCell ref="I80:J80"/>
    <mergeCell ref="E97:F97"/>
    <mergeCell ref="G97:H97"/>
    <mergeCell ref="I97:J97"/>
    <mergeCell ref="A96:J96"/>
    <mergeCell ref="E80:F80"/>
    <mergeCell ref="C80:D80"/>
    <mergeCell ref="G82:H82"/>
    <mergeCell ref="A81:J81"/>
    <mergeCell ref="D105:J105"/>
    <mergeCell ref="I110:J110"/>
    <mergeCell ref="G110:H110"/>
    <mergeCell ref="A111:J111"/>
    <mergeCell ref="B105:C105"/>
    <mergeCell ref="C110:D110"/>
    <mergeCell ref="E110:F110"/>
    <mergeCell ref="C112:D112"/>
    <mergeCell ref="C69:D69"/>
    <mergeCell ref="D86:J86"/>
    <mergeCell ref="D90:J90"/>
    <mergeCell ref="E95:F95"/>
    <mergeCell ref="B85:J85"/>
    <mergeCell ref="I82:J82"/>
    <mergeCell ref="B90:C90"/>
    <mergeCell ref="B84:J84"/>
    <mergeCell ref="D75:J75"/>
    <mergeCell ref="I95:J95"/>
    <mergeCell ref="B101:C101"/>
    <mergeCell ref="D101:J101"/>
    <mergeCell ref="I71:J71"/>
    <mergeCell ref="G71:H71"/>
    <mergeCell ref="E71:F71"/>
    <mergeCell ref="C97:D97"/>
    <mergeCell ref="G95:H95"/>
    <mergeCell ref="B100:J100"/>
    <mergeCell ref="B86:C86"/>
    <mergeCell ref="E82:F82"/>
    <mergeCell ref="I43:J43"/>
    <mergeCell ref="I34:J34"/>
    <mergeCell ref="B38:C38"/>
    <mergeCell ref="C34:D34"/>
    <mergeCell ref="B36:J36"/>
    <mergeCell ref="E45:F45"/>
    <mergeCell ref="C43:D43"/>
    <mergeCell ref="E34:F34"/>
    <mergeCell ref="A44:J44"/>
    <mergeCell ref="I12:J12"/>
    <mergeCell ref="C12:D12"/>
    <mergeCell ref="D16:J16"/>
    <mergeCell ref="A22:J22"/>
    <mergeCell ref="E21:F21"/>
    <mergeCell ref="G21:H21"/>
    <mergeCell ref="G12:H12"/>
    <mergeCell ref="G23:H23"/>
    <mergeCell ref="I23:J23"/>
    <mergeCell ref="B37:J37"/>
    <mergeCell ref="G34:H34"/>
    <mergeCell ref="B25:J25"/>
    <mergeCell ref="E32:F32"/>
    <mergeCell ref="A33:J33"/>
    <mergeCell ref="C95:D95"/>
    <mergeCell ref="B27:C27"/>
    <mergeCell ref="G45:H45"/>
    <mergeCell ref="D38:J38"/>
    <mergeCell ref="G43:H43"/>
    <mergeCell ref="G32:H32"/>
    <mergeCell ref="I32:J32"/>
    <mergeCell ref="E43:F43"/>
    <mergeCell ref="C32:D32"/>
    <mergeCell ref="I45:J45"/>
    <mergeCell ref="G4:H4"/>
    <mergeCell ref="G10:H10"/>
    <mergeCell ref="C23:D23"/>
    <mergeCell ref="E23:F23"/>
    <mergeCell ref="A11:J11"/>
    <mergeCell ref="B16:C16"/>
    <mergeCell ref="I21:J21"/>
    <mergeCell ref="I10:J10"/>
    <mergeCell ref="C21:D21"/>
    <mergeCell ref="B15:J15"/>
    <mergeCell ref="I2:J2"/>
    <mergeCell ref="I8:J8"/>
    <mergeCell ref="I6:J6"/>
    <mergeCell ref="A3:J3"/>
    <mergeCell ref="A7:J7"/>
    <mergeCell ref="C2:D2"/>
    <mergeCell ref="E2:F2"/>
    <mergeCell ref="G8:H8"/>
    <mergeCell ref="G2:H2"/>
    <mergeCell ref="G6:H6"/>
  </mergeCells>
  <hyperlinks>
    <hyperlink ref="A15" r:id="rId1" display="_ftn1"/>
    <hyperlink ref="A26" r:id="rId2" display="_ftn1"/>
    <hyperlink ref="A37" r:id="rId3" display="_ftn1"/>
    <hyperlink ref="A48" r:id="rId4" display="_ftn1"/>
    <hyperlink ref="A59" r:id="rId5" display="_ftn1"/>
    <hyperlink ref="A74" r:id="rId6" display="_ftn1"/>
    <hyperlink ref="A100" r:id="rId7" display="_ftn1"/>
    <hyperlink ref="A115" r:id="rId8" display="_ftn1"/>
    <hyperlink ref="A85" r:id="rId9" display="_ftn1"/>
  </hyperlinks>
  <printOptions/>
  <pageMargins left="0.7" right="0.7" top="0.787401575" bottom="0.787401575" header="0.3" footer="0.3"/>
  <pageSetup horizontalDpi="300" verticalDpi="300" orientation="portrait" paperSize="9" scale="75" r:id="rId10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183"/>
  <sheetViews>
    <sheetView zoomScale="142" zoomScaleNormal="142" zoomScalePageLayoutView="0" workbookViewId="0" topLeftCell="A3">
      <selection activeCell="A3" sqref="A3:J3"/>
    </sheetView>
  </sheetViews>
  <sheetFormatPr defaultColWidth="9.140625" defaultRowHeight="12.75"/>
  <cols>
    <col min="1" max="1" width="29.140625" style="0" customWidth="1"/>
    <col min="2" max="2" width="10.28125" style="0" bestFit="1" customWidth="1"/>
    <col min="3" max="10" width="8.7109375" style="0" customWidth="1"/>
  </cols>
  <sheetData>
    <row r="1" ht="13.5" thickBot="1"/>
    <row r="2" spans="1:10" ht="18" customHeight="1">
      <c r="A2" s="86" t="s">
        <v>271</v>
      </c>
      <c r="B2" s="23" t="s">
        <v>519</v>
      </c>
      <c r="C2" s="495">
        <v>2020</v>
      </c>
      <c r="D2" s="490">
        <v>2009</v>
      </c>
      <c r="E2" s="455">
        <v>2021</v>
      </c>
      <c r="F2" s="490">
        <v>2009</v>
      </c>
      <c r="G2" s="455">
        <v>2022</v>
      </c>
      <c r="H2" s="490"/>
      <c r="I2" s="455">
        <v>2023</v>
      </c>
      <c r="J2" s="491"/>
    </row>
    <row r="3" spans="1:10" ht="18" customHeight="1">
      <c r="A3" s="549" t="s">
        <v>847</v>
      </c>
      <c r="B3" s="527"/>
      <c r="C3" s="527"/>
      <c r="D3" s="527"/>
      <c r="E3" s="527"/>
      <c r="F3" s="527"/>
      <c r="G3" s="527"/>
      <c r="H3" s="527"/>
      <c r="I3" s="527"/>
      <c r="J3" s="528"/>
    </row>
    <row r="4" spans="1:10" ht="18" customHeight="1">
      <c r="A4" s="90" t="s">
        <v>524</v>
      </c>
      <c r="B4" s="91" t="s">
        <v>520</v>
      </c>
      <c r="C4" s="381">
        <f>SUM(C8,C105,C120,C131,C161)</f>
        <v>722278</v>
      </c>
      <c r="D4" s="492"/>
      <c r="E4" s="381">
        <f>SUM(E8,E105,E120,E131,E161)</f>
        <v>562643</v>
      </c>
      <c r="F4" s="492"/>
      <c r="G4" s="381">
        <f>SUM(G8,G105,G120,G131,G161)</f>
        <v>623300</v>
      </c>
      <c r="H4" s="492"/>
      <c r="I4" s="388">
        <f>SUM(I8,I105,I120,I131,I161)</f>
        <v>623300</v>
      </c>
      <c r="J4" s="389"/>
    </row>
    <row r="5" spans="1:10" ht="13.5" thickBot="1">
      <c r="A5" s="56"/>
      <c r="B5" s="56"/>
      <c r="C5" s="56"/>
      <c r="D5" s="56"/>
      <c r="E5" s="56"/>
      <c r="F5" s="56"/>
      <c r="G5" s="56"/>
      <c r="H5" s="56"/>
      <c r="I5" s="56"/>
      <c r="J5" s="56"/>
    </row>
    <row r="6" spans="1:10" ht="18" customHeight="1">
      <c r="A6" s="35" t="s">
        <v>270</v>
      </c>
      <c r="B6" s="36" t="s">
        <v>519</v>
      </c>
      <c r="C6" s="412">
        <v>2020</v>
      </c>
      <c r="D6" s="419">
        <v>2009</v>
      </c>
      <c r="E6" s="412">
        <v>2021</v>
      </c>
      <c r="F6" s="419">
        <v>2009</v>
      </c>
      <c r="G6" s="412">
        <v>2022</v>
      </c>
      <c r="H6" s="419"/>
      <c r="I6" s="412">
        <v>2023</v>
      </c>
      <c r="J6" s="413"/>
    </row>
    <row r="7" spans="1:10" ht="18" customHeight="1">
      <c r="A7" s="385" t="s">
        <v>848</v>
      </c>
      <c r="B7" s="386"/>
      <c r="C7" s="386"/>
      <c r="D7" s="386"/>
      <c r="E7" s="386"/>
      <c r="F7" s="386"/>
      <c r="G7" s="386"/>
      <c r="H7" s="386"/>
      <c r="I7" s="386"/>
      <c r="J7" s="387"/>
    </row>
    <row r="8" spans="1:10" ht="18" customHeight="1">
      <c r="A8" s="37" t="s">
        <v>525</v>
      </c>
      <c r="B8" s="38" t="s">
        <v>520</v>
      </c>
      <c r="C8" s="381">
        <f>SUM(C12,C27,C46,C57,C68,C79,C94)</f>
        <v>290256</v>
      </c>
      <c r="D8" s="492"/>
      <c r="E8" s="381">
        <f>SUM(E12,E27,E46,E57,E68,E79,E94)</f>
        <v>232356</v>
      </c>
      <c r="F8" s="492"/>
      <c r="G8" s="381">
        <f>SUM(G12,G27,G46,G57,G68,G79,G94)</f>
        <v>218300</v>
      </c>
      <c r="H8" s="492"/>
      <c r="I8" s="388">
        <f>SUM(I12,I27,I46,I57,I68,I79,I94)</f>
        <v>218300</v>
      </c>
      <c r="J8" s="389"/>
    </row>
    <row r="9" spans="1:10" ht="13.5" thickBot="1">
      <c r="A9" s="56"/>
      <c r="B9" s="56"/>
      <c r="C9" s="56"/>
      <c r="D9" s="56"/>
      <c r="E9" s="56"/>
      <c r="F9" s="56"/>
      <c r="G9" s="56"/>
      <c r="H9" s="56"/>
      <c r="I9" s="56"/>
      <c r="J9" s="56"/>
    </row>
    <row r="10" spans="1:10" ht="16.5">
      <c r="A10" s="6" t="s">
        <v>272</v>
      </c>
      <c r="B10" s="7" t="s">
        <v>519</v>
      </c>
      <c r="C10" s="398">
        <v>2020</v>
      </c>
      <c r="D10" s="399">
        <v>2009</v>
      </c>
      <c r="E10" s="398">
        <v>2021</v>
      </c>
      <c r="F10" s="399">
        <v>2009</v>
      </c>
      <c r="G10" s="398">
        <v>2022</v>
      </c>
      <c r="H10" s="399"/>
      <c r="I10" s="398">
        <v>2023</v>
      </c>
      <c r="J10" s="405"/>
    </row>
    <row r="11" spans="1:10" ht="16.5">
      <c r="A11" s="390" t="s">
        <v>962</v>
      </c>
      <c r="B11" s="391"/>
      <c r="C11" s="391"/>
      <c r="D11" s="391"/>
      <c r="E11" s="391"/>
      <c r="F11" s="391"/>
      <c r="G11" s="391"/>
      <c r="H11" s="391"/>
      <c r="I11" s="391"/>
      <c r="J11" s="392"/>
    </row>
    <row r="12" spans="1:10" ht="16.5">
      <c r="A12" s="8" t="s">
        <v>523</v>
      </c>
      <c r="B12" s="9" t="s">
        <v>520</v>
      </c>
      <c r="C12" s="383">
        <v>114807</v>
      </c>
      <c r="D12" s="384"/>
      <c r="E12" s="406">
        <v>114807</v>
      </c>
      <c r="F12" s="406">
        <f>+F29+F68+D115+F182+F197+F245</f>
        <v>57005</v>
      </c>
      <c r="G12" s="406">
        <v>113300</v>
      </c>
      <c r="H12" s="406">
        <f>+H29+H68+F115+H182+H197+H245</f>
        <v>50005</v>
      </c>
      <c r="I12" s="406">
        <v>113300</v>
      </c>
      <c r="J12" s="406">
        <f>+J29+J68+H115+J182+J197+J245</f>
        <v>50005</v>
      </c>
    </row>
    <row r="13" spans="1:10" ht="13.5" thickBot="1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6.5">
      <c r="A14" s="12" t="s">
        <v>90</v>
      </c>
      <c r="B14" s="420" t="s">
        <v>279</v>
      </c>
      <c r="C14" s="421"/>
      <c r="D14" s="421"/>
      <c r="E14" s="421"/>
      <c r="F14" s="421"/>
      <c r="G14" s="421"/>
      <c r="H14" s="421"/>
      <c r="I14" s="421"/>
      <c r="J14" s="422"/>
    </row>
    <row r="15" spans="1:10" ht="16.5">
      <c r="A15" s="13" t="s">
        <v>112</v>
      </c>
      <c r="B15" s="496" t="s">
        <v>50</v>
      </c>
      <c r="C15" s="497"/>
      <c r="D15" s="497"/>
      <c r="E15" s="497"/>
      <c r="F15" s="497"/>
      <c r="G15" s="497"/>
      <c r="H15" s="497"/>
      <c r="I15" s="497"/>
      <c r="J15" s="498"/>
    </row>
    <row r="16" spans="1:10" ht="16.5">
      <c r="A16" s="8" t="s">
        <v>91</v>
      </c>
      <c r="B16" s="415" t="s">
        <v>549</v>
      </c>
      <c r="C16" s="416"/>
      <c r="D16" s="444" t="s">
        <v>494</v>
      </c>
      <c r="E16" s="445"/>
      <c r="F16" s="445"/>
      <c r="G16" s="445"/>
      <c r="H16" s="445"/>
      <c r="I16" s="445"/>
      <c r="J16" s="446"/>
    </row>
    <row r="17" spans="1:10" ht="16.5">
      <c r="A17" s="8" t="s">
        <v>92</v>
      </c>
      <c r="B17" s="14" t="s">
        <v>93</v>
      </c>
      <c r="C17" s="14" t="s">
        <v>94</v>
      </c>
      <c r="D17" s="14" t="s">
        <v>95</v>
      </c>
      <c r="E17" s="15" t="s">
        <v>105</v>
      </c>
      <c r="F17" s="14" t="s">
        <v>96</v>
      </c>
      <c r="G17" s="14" t="s">
        <v>97</v>
      </c>
      <c r="H17" s="14" t="s">
        <v>98</v>
      </c>
      <c r="I17" s="14" t="s">
        <v>99</v>
      </c>
      <c r="J17" s="16" t="s">
        <v>100</v>
      </c>
    </row>
    <row r="18" spans="1:10" ht="16.5">
      <c r="A18" s="8" t="s">
        <v>101</v>
      </c>
      <c r="B18" s="130"/>
      <c r="C18" s="130"/>
      <c r="D18" s="286">
        <v>4</v>
      </c>
      <c r="E18" s="286">
        <v>4</v>
      </c>
      <c r="F18" s="286">
        <v>4</v>
      </c>
      <c r="G18" s="286">
        <v>4</v>
      </c>
      <c r="H18" s="286">
        <v>4</v>
      </c>
      <c r="I18" s="286">
        <v>4</v>
      </c>
      <c r="J18" s="287">
        <v>4</v>
      </c>
    </row>
    <row r="19" spans="1:10" ht="17.25" thickBot="1">
      <c r="A19" s="77" t="s">
        <v>102</v>
      </c>
      <c r="B19" s="362">
        <v>4</v>
      </c>
      <c r="C19" s="362">
        <v>4</v>
      </c>
      <c r="D19" s="362">
        <v>4</v>
      </c>
      <c r="E19" s="362"/>
      <c r="F19" s="362"/>
      <c r="G19" s="362"/>
      <c r="H19" s="362"/>
      <c r="I19" s="362"/>
      <c r="J19" s="363"/>
    </row>
    <row r="20" spans="1:10" ht="16.5">
      <c r="A20" s="12" t="s">
        <v>91</v>
      </c>
      <c r="B20" s="518" t="s">
        <v>549</v>
      </c>
      <c r="C20" s="518"/>
      <c r="D20" s="591" t="s">
        <v>495</v>
      </c>
      <c r="E20" s="591"/>
      <c r="F20" s="591"/>
      <c r="G20" s="591"/>
      <c r="H20" s="591"/>
      <c r="I20" s="591"/>
      <c r="J20" s="592"/>
    </row>
    <row r="21" spans="1:10" ht="16.5">
      <c r="A21" s="8" t="s">
        <v>92</v>
      </c>
      <c r="B21" s="14" t="s">
        <v>93</v>
      </c>
      <c r="C21" s="14" t="s">
        <v>94</v>
      </c>
      <c r="D21" s="14" t="s">
        <v>95</v>
      </c>
      <c r="E21" s="15" t="s">
        <v>105</v>
      </c>
      <c r="F21" s="14" t="s">
        <v>96</v>
      </c>
      <c r="G21" s="14" t="s">
        <v>97</v>
      </c>
      <c r="H21" s="14" t="s">
        <v>98</v>
      </c>
      <c r="I21" s="14" t="s">
        <v>99</v>
      </c>
      <c r="J21" s="16" t="s">
        <v>100</v>
      </c>
    </row>
    <row r="22" spans="1:10" ht="16.5">
      <c r="A22" s="8" t="s">
        <v>101</v>
      </c>
      <c r="B22" s="128"/>
      <c r="C22" s="128"/>
      <c r="D22" s="99">
        <v>16300</v>
      </c>
      <c r="E22" s="99">
        <v>16800</v>
      </c>
      <c r="F22" s="99">
        <v>16800</v>
      </c>
      <c r="G22" s="99">
        <v>16800</v>
      </c>
      <c r="H22" s="99">
        <v>17000</v>
      </c>
      <c r="I22" s="306">
        <v>17000</v>
      </c>
      <c r="J22" s="268">
        <v>17100</v>
      </c>
    </row>
    <row r="23" spans="1:10" ht="17.25" thickBot="1">
      <c r="A23" s="10" t="s">
        <v>102</v>
      </c>
      <c r="B23" s="101">
        <v>15000</v>
      </c>
      <c r="C23" s="101">
        <v>15000</v>
      </c>
      <c r="D23" s="101">
        <v>16300</v>
      </c>
      <c r="E23" s="101"/>
      <c r="F23" s="101"/>
      <c r="G23" s="101"/>
      <c r="H23" s="101"/>
      <c r="I23" s="101"/>
      <c r="J23" s="102"/>
    </row>
    <row r="24" spans="1:10" ht="13.5" thickBot="1">
      <c r="A24" s="56"/>
      <c r="B24" s="56"/>
      <c r="C24" s="56"/>
      <c r="D24" s="56"/>
      <c r="E24" s="56"/>
      <c r="F24" s="56"/>
      <c r="G24" s="56"/>
      <c r="H24" s="56"/>
      <c r="I24" s="56"/>
      <c r="J24" s="56"/>
    </row>
    <row r="25" spans="1:10" ht="16.5">
      <c r="A25" s="6" t="s">
        <v>273</v>
      </c>
      <c r="B25" s="7" t="s">
        <v>519</v>
      </c>
      <c r="C25" s="398">
        <v>2020</v>
      </c>
      <c r="D25" s="399">
        <v>2009</v>
      </c>
      <c r="E25" s="398">
        <v>2021</v>
      </c>
      <c r="F25" s="399">
        <v>2009</v>
      </c>
      <c r="G25" s="398">
        <v>2022</v>
      </c>
      <c r="H25" s="399"/>
      <c r="I25" s="398">
        <v>2023</v>
      </c>
      <c r="J25" s="405"/>
    </row>
    <row r="26" spans="1:10" ht="16.5">
      <c r="A26" s="390" t="s">
        <v>992</v>
      </c>
      <c r="B26" s="391"/>
      <c r="C26" s="391"/>
      <c r="D26" s="391"/>
      <c r="E26" s="391"/>
      <c r="F26" s="391"/>
      <c r="G26" s="391"/>
      <c r="H26" s="391"/>
      <c r="I26" s="391"/>
      <c r="J26" s="392"/>
    </row>
    <row r="27" spans="1:10" ht="16.5">
      <c r="A27" s="8" t="s">
        <v>523</v>
      </c>
      <c r="B27" s="9" t="s">
        <v>520</v>
      </c>
      <c r="C27" s="383">
        <v>26478</v>
      </c>
      <c r="D27" s="384"/>
      <c r="E27" s="406">
        <v>26478</v>
      </c>
      <c r="F27" s="406"/>
      <c r="G27" s="406">
        <v>28000</v>
      </c>
      <c r="H27" s="406"/>
      <c r="I27" s="406">
        <v>28000</v>
      </c>
      <c r="J27" s="406"/>
    </row>
    <row r="28" spans="1:10" ht="13.5" thickBot="1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pans="1:10" ht="16.5">
      <c r="A29" s="12" t="s">
        <v>90</v>
      </c>
      <c r="B29" s="420" t="s">
        <v>280</v>
      </c>
      <c r="C29" s="421"/>
      <c r="D29" s="421"/>
      <c r="E29" s="421"/>
      <c r="F29" s="421"/>
      <c r="G29" s="421"/>
      <c r="H29" s="421"/>
      <c r="I29" s="421"/>
      <c r="J29" s="422"/>
    </row>
    <row r="30" spans="1:10" ht="16.5">
      <c r="A30" s="13" t="s">
        <v>112</v>
      </c>
      <c r="B30" s="582" t="s">
        <v>970</v>
      </c>
      <c r="C30" s="497"/>
      <c r="D30" s="497"/>
      <c r="E30" s="497"/>
      <c r="F30" s="497"/>
      <c r="G30" s="497"/>
      <c r="H30" s="497"/>
      <c r="I30" s="497"/>
      <c r="J30" s="498"/>
    </row>
    <row r="31" spans="1:10" ht="16.5">
      <c r="A31" s="8" t="s">
        <v>91</v>
      </c>
      <c r="B31" s="415" t="s">
        <v>549</v>
      </c>
      <c r="C31" s="416"/>
      <c r="D31" s="485" t="s">
        <v>51</v>
      </c>
      <c r="E31" s="445"/>
      <c r="F31" s="445"/>
      <c r="G31" s="445"/>
      <c r="H31" s="445"/>
      <c r="I31" s="445"/>
      <c r="J31" s="446"/>
    </row>
    <row r="32" spans="1:10" ht="16.5">
      <c r="A32" s="8" t="s">
        <v>92</v>
      </c>
      <c r="B32" s="14" t="s">
        <v>93</v>
      </c>
      <c r="C32" s="14" t="s">
        <v>94</v>
      </c>
      <c r="D32" s="14" t="s">
        <v>95</v>
      </c>
      <c r="E32" s="15" t="s">
        <v>105</v>
      </c>
      <c r="F32" s="14" t="s">
        <v>96</v>
      </c>
      <c r="G32" s="14" t="s">
        <v>97</v>
      </c>
      <c r="H32" s="14" t="s">
        <v>98</v>
      </c>
      <c r="I32" s="14" t="s">
        <v>99</v>
      </c>
      <c r="J32" s="16" t="s">
        <v>100</v>
      </c>
    </row>
    <row r="33" spans="1:10" ht="16.5">
      <c r="A33" s="8" t="s">
        <v>101</v>
      </c>
      <c r="B33" s="128"/>
      <c r="C33" s="128"/>
      <c r="D33" s="365">
        <v>40000</v>
      </c>
      <c r="E33" s="365">
        <v>40000</v>
      </c>
      <c r="F33" s="365">
        <v>40000</v>
      </c>
      <c r="G33" s="365">
        <v>40000</v>
      </c>
      <c r="H33" s="365">
        <v>40000</v>
      </c>
      <c r="I33" s="365">
        <v>40000</v>
      </c>
      <c r="J33" s="366">
        <v>40000</v>
      </c>
    </row>
    <row r="34" spans="1:10" ht="17.25" thickBot="1">
      <c r="A34" s="10" t="s">
        <v>102</v>
      </c>
      <c r="B34" s="291">
        <v>40000</v>
      </c>
      <c r="C34" s="291">
        <v>44000</v>
      </c>
      <c r="D34" s="364">
        <v>40000</v>
      </c>
      <c r="E34" s="160"/>
      <c r="F34" s="167"/>
      <c r="G34" s="167"/>
      <c r="H34" s="167"/>
      <c r="I34" s="167"/>
      <c r="J34" s="168"/>
    </row>
    <row r="35" spans="1:10" ht="16.5">
      <c r="A35" s="67" t="s">
        <v>91</v>
      </c>
      <c r="B35" s="502" t="s">
        <v>549</v>
      </c>
      <c r="C35" s="503"/>
      <c r="D35" s="504" t="s">
        <v>52</v>
      </c>
      <c r="E35" s="505"/>
      <c r="F35" s="505"/>
      <c r="G35" s="505"/>
      <c r="H35" s="505"/>
      <c r="I35" s="505"/>
      <c r="J35" s="506"/>
    </row>
    <row r="36" spans="1:10" ht="16.5">
      <c r="A36" s="8" t="s">
        <v>92</v>
      </c>
      <c r="B36" s="14" t="s">
        <v>93</v>
      </c>
      <c r="C36" s="14" t="s">
        <v>94</v>
      </c>
      <c r="D36" s="14" t="s">
        <v>95</v>
      </c>
      <c r="E36" s="15" t="s">
        <v>105</v>
      </c>
      <c r="F36" s="14" t="s">
        <v>96</v>
      </c>
      <c r="G36" s="14" t="s">
        <v>97</v>
      </c>
      <c r="H36" s="14" t="s">
        <v>98</v>
      </c>
      <c r="I36" s="14" t="s">
        <v>99</v>
      </c>
      <c r="J36" s="16" t="s">
        <v>100</v>
      </c>
    </row>
    <row r="37" spans="1:10" ht="16.5">
      <c r="A37" s="8" t="s">
        <v>101</v>
      </c>
      <c r="B37" s="128"/>
      <c r="C37" s="128"/>
      <c r="D37" s="289">
        <v>1100</v>
      </c>
      <c r="E37" s="289">
        <v>1100</v>
      </c>
      <c r="F37" s="289">
        <v>1100</v>
      </c>
      <c r="G37" s="289">
        <v>1100</v>
      </c>
      <c r="H37" s="289">
        <v>1100</v>
      </c>
      <c r="I37" s="289">
        <v>1100</v>
      </c>
      <c r="J37" s="290">
        <v>1100</v>
      </c>
    </row>
    <row r="38" spans="1:10" ht="17.25" thickBot="1">
      <c r="A38" s="10" t="s">
        <v>102</v>
      </c>
      <c r="B38" s="291">
        <v>1100</v>
      </c>
      <c r="C38" s="291">
        <v>1100</v>
      </c>
      <c r="D38" s="291">
        <v>1100</v>
      </c>
      <c r="E38" s="101"/>
      <c r="F38" s="101"/>
      <c r="G38" s="101"/>
      <c r="H38" s="101"/>
      <c r="I38" s="101"/>
      <c r="J38" s="102"/>
    </row>
    <row r="39" spans="1:10" ht="16.5">
      <c r="A39" s="67" t="s">
        <v>91</v>
      </c>
      <c r="B39" s="502" t="s">
        <v>549</v>
      </c>
      <c r="C39" s="503"/>
      <c r="D39" s="523" t="s">
        <v>971</v>
      </c>
      <c r="E39" s="505"/>
      <c r="F39" s="505"/>
      <c r="G39" s="505"/>
      <c r="H39" s="505"/>
      <c r="I39" s="505"/>
      <c r="J39" s="506"/>
    </row>
    <row r="40" spans="1:10" ht="16.5">
      <c r="A40" s="8" t="s">
        <v>92</v>
      </c>
      <c r="B40" s="14" t="s">
        <v>93</v>
      </c>
      <c r="C40" s="14" t="s">
        <v>94</v>
      </c>
      <c r="D40" s="14" t="s">
        <v>95</v>
      </c>
      <c r="E40" s="15" t="s">
        <v>105</v>
      </c>
      <c r="F40" s="14" t="s">
        <v>96</v>
      </c>
      <c r="G40" s="14" t="s">
        <v>97</v>
      </c>
      <c r="H40" s="14" t="s">
        <v>98</v>
      </c>
      <c r="I40" s="14" t="s">
        <v>99</v>
      </c>
      <c r="J40" s="16" t="s">
        <v>100</v>
      </c>
    </row>
    <row r="41" spans="1:10" ht="16.5">
      <c r="A41" s="8" t="s">
        <v>101</v>
      </c>
      <c r="B41" s="367"/>
      <c r="C41" s="367"/>
      <c r="D41" s="289">
        <v>5000</v>
      </c>
      <c r="E41" s="289">
        <v>5000</v>
      </c>
      <c r="F41" s="289">
        <v>5000</v>
      </c>
      <c r="G41" s="289">
        <v>5000</v>
      </c>
      <c r="H41" s="289">
        <v>5000</v>
      </c>
      <c r="I41" s="289">
        <v>5000</v>
      </c>
      <c r="J41" s="289">
        <v>5000</v>
      </c>
    </row>
    <row r="42" spans="1:10" ht="17.25" thickBot="1">
      <c r="A42" s="10" t="s">
        <v>102</v>
      </c>
      <c r="B42" s="291">
        <v>0</v>
      </c>
      <c r="C42" s="291">
        <v>0</v>
      </c>
      <c r="D42" s="291">
        <v>5100</v>
      </c>
      <c r="E42" s="291"/>
      <c r="F42" s="291"/>
      <c r="G42" s="291"/>
      <c r="H42" s="291"/>
      <c r="I42" s="291"/>
      <c r="J42" s="292"/>
    </row>
    <row r="43" spans="1:10" ht="17.25" thickBot="1">
      <c r="A43" s="125"/>
      <c r="B43" s="228"/>
      <c r="C43" s="228"/>
      <c r="D43" s="228"/>
      <c r="E43" s="228"/>
      <c r="F43" s="228"/>
      <c r="G43" s="228"/>
      <c r="H43" s="228"/>
      <c r="I43" s="228"/>
      <c r="J43" s="228"/>
    </row>
    <row r="44" spans="1:10" ht="16.5">
      <c r="A44" s="6" t="s">
        <v>274</v>
      </c>
      <c r="B44" s="7" t="s">
        <v>519</v>
      </c>
      <c r="C44" s="398">
        <v>2020</v>
      </c>
      <c r="D44" s="399">
        <v>2009</v>
      </c>
      <c r="E44" s="398">
        <v>2021</v>
      </c>
      <c r="F44" s="399">
        <v>2009</v>
      </c>
      <c r="G44" s="398">
        <v>2022</v>
      </c>
      <c r="H44" s="399"/>
      <c r="I44" s="398">
        <v>2023</v>
      </c>
      <c r="J44" s="405"/>
    </row>
    <row r="45" spans="1:10" ht="16.5">
      <c r="A45" s="390" t="s">
        <v>849</v>
      </c>
      <c r="B45" s="391"/>
      <c r="C45" s="391"/>
      <c r="D45" s="391"/>
      <c r="E45" s="391"/>
      <c r="F45" s="391"/>
      <c r="G45" s="391"/>
      <c r="H45" s="391"/>
      <c r="I45" s="391"/>
      <c r="J45" s="392"/>
    </row>
    <row r="46" spans="1:10" ht="16.5">
      <c r="A46" s="8" t="s">
        <v>523</v>
      </c>
      <c r="B46" s="9" t="s">
        <v>520</v>
      </c>
      <c r="C46" s="383">
        <v>77369</v>
      </c>
      <c r="D46" s="384"/>
      <c r="E46" s="406">
        <v>22369</v>
      </c>
      <c r="F46" s="406"/>
      <c r="G46" s="406">
        <v>19000</v>
      </c>
      <c r="H46" s="406"/>
      <c r="I46" s="406">
        <v>19000</v>
      </c>
      <c r="J46" s="406"/>
    </row>
    <row r="47" spans="1:10" ht="13.5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 ht="16.5">
      <c r="A48" s="12" t="s">
        <v>90</v>
      </c>
      <c r="B48" s="420" t="s">
        <v>279</v>
      </c>
      <c r="C48" s="421"/>
      <c r="D48" s="421"/>
      <c r="E48" s="421"/>
      <c r="F48" s="421"/>
      <c r="G48" s="421"/>
      <c r="H48" s="421"/>
      <c r="I48" s="421"/>
      <c r="J48" s="422"/>
    </row>
    <row r="49" spans="1:10" ht="16.5">
      <c r="A49" s="13" t="s">
        <v>112</v>
      </c>
      <c r="B49" s="496" t="s">
        <v>53</v>
      </c>
      <c r="C49" s="497"/>
      <c r="D49" s="497"/>
      <c r="E49" s="497"/>
      <c r="F49" s="497"/>
      <c r="G49" s="497"/>
      <c r="H49" s="497"/>
      <c r="I49" s="497"/>
      <c r="J49" s="498"/>
    </row>
    <row r="50" spans="1:10" ht="16.5">
      <c r="A50" s="8" t="s">
        <v>91</v>
      </c>
      <c r="B50" s="415" t="s">
        <v>549</v>
      </c>
      <c r="C50" s="416"/>
      <c r="D50" s="444" t="s">
        <v>54</v>
      </c>
      <c r="E50" s="445"/>
      <c r="F50" s="445"/>
      <c r="G50" s="445"/>
      <c r="H50" s="445"/>
      <c r="I50" s="445"/>
      <c r="J50" s="446"/>
    </row>
    <row r="51" spans="1:10" ht="16.5">
      <c r="A51" s="8" t="s">
        <v>92</v>
      </c>
      <c r="B51" s="14" t="s">
        <v>93</v>
      </c>
      <c r="C51" s="14" t="s">
        <v>94</v>
      </c>
      <c r="D51" s="14" t="s">
        <v>95</v>
      </c>
      <c r="E51" s="15" t="s">
        <v>105</v>
      </c>
      <c r="F51" s="14" t="s">
        <v>96</v>
      </c>
      <c r="G51" s="14" t="s">
        <v>97</v>
      </c>
      <c r="H51" s="14" t="s">
        <v>98</v>
      </c>
      <c r="I51" s="14" t="s">
        <v>99</v>
      </c>
      <c r="J51" s="16" t="s">
        <v>100</v>
      </c>
    </row>
    <row r="52" spans="1:10" ht="16.5">
      <c r="A52" s="8" t="s">
        <v>101</v>
      </c>
      <c r="B52" s="368"/>
      <c r="C52" s="368"/>
      <c r="D52" s="289">
        <v>1000</v>
      </c>
      <c r="E52" s="289">
        <v>1000</v>
      </c>
      <c r="F52" s="289">
        <v>1000</v>
      </c>
      <c r="G52" s="289">
        <v>1000</v>
      </c>
      <c r="H52" s="289">
        <v>1000</v>
      </c>
      <c r="I52" s="289">
        <v>1000</v>
      </c>
      <c r="J52" s="290">
        <v>1000</v>
      </c>
    </row>
    <row r="53" spans="1:10" ht="17.25" thickBot="1">
      <c r="A53" s="10" t="s">
        <v>102</v>
      </c>
      <c r="B53" s="291">
        <v>1000</v>
      </c>
      <c r="C53" s="291">
        <v>1000</v>
      </c>
      <c r="D53" s="291">
        <v>1000</v>
      </c>
      <c r="E53" s="291"/>
      <c r="F53" s="291"/>
      <c r="G53" s="291"/>
      <c r="H53" s="291"/>
      <c r="I53" s="291"/>
      <c r="J53" s="292"/>
    </row>
    <row r="54" spans="1:10" ht="17.25" thickBot="1">
      <c r="A54" s="125"/>
      <c r="B54" s="33"/>
      <c r="C54" s="33"/>
      <c r="D54" s="33"/>
      <c r="E54" s="33"/>
      <c r="F54" s="33"/>
      <c r="G54" s="33"/>
      <c r="H54" s="33"/>
      <c r="I54" s="33"/>
      <c r="J54" s="33"/>
    </row>
    <row r="55" spans="1:10" ht="16.5">
      <c r="A55" s="6" t="s">
        <v>275</v>
      </c>
      <c r="B55" s="7" t="s">
        <v>519</v>
      </c>
      <c r="C55" s="398">
        <v>2020</v>
      </c>
      <c r="D55" s="399">
        <v>2009</v>
      </c>
      <c r="E55" s="398">
        <v>2021</v>
      </c>
      <c r="F55" s="399">
        <v>2009</v>
      </c>
      <c r="G55" s="398">
        <v>2022</v>
      </c>
      <c r="H55" s="399"/>
      <c r="I55" s="398">
        <v>2023</v>
      </c>
      <c r="J55" s="405"/>
    </row>
    <row r="56" spans="1:10" ht="16.5">
      <c r="A56" s="390" t="s">
        <v>850</v>
      </c>
      <c r="B56" s="391"/>
      <c r="C56" s="391"/>
      <c r="D56" s="391"/>
      <c r="E56" s="391"/>
      <c r="F56" s="391"/>
      <c r="G56" s="391"/>
      <c r="H56" s="391"/>
      <c r="I56" s="391"/>
      <c r="J56" s="392"/>
    </row>
    <row r="57" spans="1:10" ht="16.5">
      <c r="A57" s="8" t="s">
        <v>523</v>
      </c>
      <c r="B57" s="9" t="s">
        <v>520</v>
      </c>
      <c r="C57" s="383">
        <v>32225</v>
      </c>
      <c r="D57" s="384"/>
      <c r="E57" s="406">
        <v>29225</v>
      </c>
      <c r="F57" s="406"/>
      <c r="G57" s="406">
        <v>27000</v>
      </c>
      <c r="H57" s="406"/>
      <c r="I57" s="406">
        <v>27000</v>
      </c>
      <c r="J57" s="406"/>
    </row>
    <row r="58" spans="1:10" ht="13.5" thickBot="1">
      <c r="A58" s="11"/>
      <c r="B58" s="11"/>
      <c r="C58" s="11"/>
      <c r="D58" s="11"/>
      <c r="E58" s="11"/>
      <c r="F58" s="11"/>
      <c r="G58" s="11"/>
      <c r="H58" s="11"/>
      <c r="I58" s="11"/>
      <c r="J58" s="11"/>
    </row>
    <row r="59" spans="1:10" ht="16.5">
      <c r="A59" s="12" t="s">
        <v>90</v>
      </c>
      <c r="B59" s="420" t="s">
        <v>280</v>
      </c>
      <c r="C59" s="421"/>
      <c r="D59" s="421"/>
      <c r="E59" s="421"/>
      <c r="F59" s="421"/>
      <c r="G59" s="421"/>
      <c r="H59" s="421"/>
      <c r="I59" s="421"/>
      <c r="J59" s="422"/>
    </row>
    <row r="60" spans="1:10" ht="16.5">
      <c r="A60" s="13" t="s">
        <v>112</v>
      </c>
      <c r="B60" s="496" t="s">
        <v>53</v>
      </c>
      <c r="C60" s="497"/>
      <c r="D60" s="497"/>
      <c r="E60" s="497"/>
      <c r="F60" s="497"/>
      <c r="G60" s="497"/>
      <c r="H60" s="497"/>
      <c r="I60" s="497"/>
      <c r="J60" s="498"/>
    </row>
    <row r="61" spans="1:10" ht="16.5">
      <c r="A61" s="8" t="s">
        <v>91</v>
      </c>
      <c r="B61" s="415" t="s">
        <v>549</v>
      </c>
      <c r="C61" s="416"/>
      <c r="D61" s="444" t="s">
        <v>54</v>
      </c>
      <c r="E61" s="445"/>
      <c r="F61" s="445"/>
      <c r="G61" s="445"/>
      <c r="H61" s="445"/>
      <c r="I61" s="445"/>
      <c r="J61" s="446"/>
    </row>
    <row r="62" spans="1:10" ht="16.5">
      <c r="A62" s="8" t="s">
        <v>92</v>
      </c>
      <c r="B62" s="14" t="s">
        <v>93</v>
      </c>
      <c r="C62" s="14" t="s">
        <v>94</v>
      </c>
      <c r="D62" s="14" t="s">
        <v>95</v>
      </c>
      <c r="E62" s="15" t="s">
        <v>105</v>
      </c>
      <c r="F62" s="14" t="s">
        <v>96</v>
      </c>
      <c r="G62" s="14" t="s">
        <v>97</v>
      </c>
      <c r="H62" s="14" t="s">
        <v>98</v>
      </c>
      <c r="I62" s="14" t="s">
        <v>99</v>
      </c>
      <c r="J62" s="16" t="s">
        <v>100</v>
      </c>
    </row>
    <row r="63" spans="1:10" ht="16.5">
      <c r="A63" s="8" t="s">
        <v>101</v>
      </c>
      <c r="B63" s="367"/>
      <c r="C63" s="367"/>
      <c r="D63" s="289">
        <v>1000</v>
      </c>
      <c r="E63" s="289">
        <v>1000</v>
      </c>
      <c r="F63" s="289">
        <v>1000</v>
      </c>
      <c r="G63" s="289">
        <v>1000</v>
      </c>
      <c r="H63" s="289">
        <v>1000</v>
      </c>
      <c r="I63" s="289">
        <v>1000</v>
      </c>
      <c r="J63" s="290">
        <v>1000</v>
      </c>
    </row>
    <row r="64" spans="1:10" ht="17.25" thickBot="1">
      <c r="A64" s="10" t="s">
        <v>102</v>
      </c>
      <c r="B64" s="291">
        <v>800</v>
      </c>
      <c r="C64" s="291">
        <v>800</v>
      </c>
      <c r="D64" s="291">
        <v>1000</v>
      </c>
      <c r="E64" s="291"/>
      <c r="F64" s="291"/>
      <c r="G64" s="291"/>
      <c r="H64" s="291"/>
      <c r="I64" s="291"/>
      <c r="J64" s="292"/>
    </row>
    <row r="65" spans="1:10" ht="13.5" thickBot="1">
      <c r="A65" s="56"/>
      <c r="B65" s="56"/>
      <c r="C65" s="56"/>
      <c r="D65" s="56"/>
      <c r="E65" s="56"/>
      <c r="F65" s="56"/>
      <c r="G65" s="56"/>
      <c r="H65" s="56"/>
      <c r="I65" s="56"/>
      <c r="J65" s="56"/>
    </row>
    <row r="66" spans="1:10" ht="16.5">
      <c r="A66" s="6" t="s">
        <v>276</v>
      </c>
      <c r="B66" s="7" t="s">
        <v>519</v>
      </c>
      <c r="C66" s="398">
        <v>2020</v>
      </c>
      <c r="D66" s="399">
        <v>2009</v>
      </c>
      <c r="E66" s="398">
        <v>2021</v>
      </c>
      <c r="F66" s="399">
        <v>2009</v>
      </c>
      <c r="G66" s="398">
        <v>2022</v>
      </c>
      <c r="H66" s="399"/>
      <c r="I66" s="398">
        <v>2023</v>
      </c>
      <c r="J66" s="405"/>
    </row>
    <row r="67" spans="1:10" ht="16.5">
      <c r="A67" s="390" t="s">
        <v>851</v>
      </c>
      <c r="B67" s="391"/>
      <c r="C67" s="391"/>
      <c r="D67" s="391"/>
      <c r="E67" s="391"/>
      <c r="F67" s="391"/>
      <c r="G67" s="391"/>
      <c r="H67" s="391"/>
      <c r="I67" s="391"/>
      <c r="J67" s="392"/>
    </row>
    <row r="68" spans="1:10" ht="16.5">
      <c r="A68" s="8" t="s">
        <v>523</v>
      </c>
      <c r="B68" s="9" t="s">
        <v>520</v>
      </c>
      <c r="C68" s="383">
        <v>10599</v>
      </c>
      <c r="D68" s="384"/>
      <c r="E68" s="406">
        <v>10599</v>
      </c>
      <c r="F68" s="406"/>
      <c r="G68" s="406">
        <v>12000</v>
      </c>
      <c r="H68" s="406"/>
      <c r="I68" s="406">
        <v>12000</v>
      </c>
      <c r="J68" s="406"/>
    </row>
    <row r="69" spans="1:10" ht="13.5" thickBot="1">
      <c r="A69" s="11"/>
      <c r="B69" s="11"/>
      <c r="C69" s="11"/>
      <c r="D69" s="11"/>
      <c r="E69" s="11"/>
      <c r="F69" s="11"/>
      <c r="G69" s="11"/>
      <c r="H69" s="11"/>
      <c r="I69" s="11"/>
      <c r="J69" s="11"/>
    </row>
    <row r="70" spans="1:10" ht="16.5">
      <c r="A70" s="12" t="s">
        <v>90</v>
      </c>
      <c r="B70" s="420" t="s">
        <v>281</v>
      </c>
      <c r="C70" s="421"/>
      <c r="D70" s="421"/>
      <c r="E70" s="421"/>
      <c r="F70" s="421"/>
      <c r="G70" s="421"/>
      <c r="H70" s="421"/>
      <c r="I70" s="421"/>
      <c r="J70" s="422"/>
    </row>
    <row r="71" spans="1:10" ht="16.5">
      <c r="A71" s="13" t="s">
        <v>112</v>
      </c>
      <c r="B71" s="496" t="s">
        <v>73</v>
      </c>
      <c r="C71" s="497"/>
      <c r="D71" s="497"/>
      <c r="E71" s="497"/>
      <c r="F71" s="497"/>
      <c r="G71" s="497"/>
      <c r="H71" s="497"/>
      <c r="I71" s="497"/>
      <c r="J71" s="498"/>
    </row>
    <row r="72" spans="1:10" ht="16.5">
      <c r="A72" s="8" t="s">
        <v>91</v>
      </c>
      <c r="B72" s="415" t="s">
        <v>549</v>
      </c>
      <c r="C72" s="416"/>
      <c r="D72" s="444" t="s">
        <v>360</v>
      </c>
      <c r="E72" s="445"/>
      <c r="F72" s="445"/>
      <c r="G72" s="445"/>
      <c r="H72" s="445"/>
      <c r="I72" s="445"/>
      <c r="J72" s="446"/>
    </row>
    <row r="73" spans="1:10" ht="16.5">
      <c r="A73" s="8" t="s">
        <v>92</v>
      </c>
      <c r="B73" s="14" t="s">
        <v>93</v>
      </c>
      <c r="C73" s="14" t="s">
        <v>94</v>
      </c>
      <c r="D73" s="14" t="s">
        <v>95</v>
      </c>
      <c r="E73" s="15" t="s">
        <v>105</v>
      </c>
      <c r="F73" s="14" t="s">
        <v>96</v>
      </c>
      <c r="G73" s="14" t="s">
        <v>97</v>
      </c>
      <c r="H73" s="14" t="s">
        <v>98</v>
      </c>
      <c r="I73" s="14" t="s">
        <v>99</v>
      </c>
      <c r="J73" s="16" t="s">
        <v>100</v>
      </c>
    </row>
    <row r="74" spans="1:10" ht="16.5">
      <c r="A74" s="8" t="s">
        <v>101</v>
      </c>
      <c r="B74" s="367"/>
      <c r="C74" s="367"/>
      <c r="D74" s="289">
        <v>800</v>
      </c>
      <c r="E74" s="289">
        <v>800</v>
      </c>
      <c r="F74" s="289">
        <v>800</v>
      </c>
      <c r="G74" s="289">
        <v>800</v>
      </c>
      <c r="H74" s="289">
        <v>800</v>
      </c>
      <c r="I74" s="289">
        <v>800</v>
      </c>
      <c r="J74" s="290">
        <v>800</v>
      </c>
    </row>
    <row r="75" spans="1:10" ht="17.25" thickBot="1">
      <c r="A75" s="10" t="s">
        <v>102</v>
      </c>
      <c r="B75" s="291">
        <v>800</v>
      </c>
      <c r="C75" s="291">
        <v>800</v>
      </c>
      <c r="D75" s="291">
        <v>800</v>
      </c>
      <c r="E75" s="291"/>
      <c r="F75" s="291"/>
      <c r="G75" s="291"/>
      <c r="H75" s="291"/>
      <c r="I75" s="291"/>
      <c r="J75" s="292"/>
    </row>
    <row r="76" spans="1:10" ht="13.5" thickBot="1">
      <c r="A76" s="56"/>
      <c r="B76" s="56"/>
      <c r="C76" s="56"/>
      <c r="D76" s="56"/>
      <c r="E76" s="56"/>
      <c r="F76" s="56"/>
      <c r="G76" s="56"/>
      <c r="H76" s="56"/>
      <c r="I76" s="56"/>
      <c r="J76" s="56"/>
    </row>
    <row r="77" spans="1:10" ht="16.5">
      <c r="A77" s="6" t="s">
        <v>277</v>
      </c>
      <c r="B77" s="7" t="s">
        <v>519</v>
      </c>
      <c r="C77" s="398">
        <v>2020</v>
      </c>
      <c r="D77" s="399">
        <v>2009</v>
      </c>
      <c r="E77" s="398">
        <v>2021</v>
      </c>
      <c r="F77" s="399">
        <v>2009</v>
      </c>
      <c r="G77" s="398">
        <v>2022</v>
      </c>
      <c r="H77" s="399"/>
      <c r="I77" s="398">
        <v>2023</v>
      </c>
      <c r="J77" s="405"/>
    </row>
    <row r="78" spans="1:10" ht="16.5">
      <c r="A78" s="390" t="s">
        <v>852</v>
      </c>
      <c r="B78" s="391"/>
      <c r="C78" s="391"/>
      <c r="D78" s="391"/>
      <c r="E78" s="391"/>
      <c r="F78" s="391"/>
      <c r="G78" s="391"/>
      <c r="H78" s="391"/>
      <c r="I78" s="391"/>
      <c r="J78" s="392"/>
    </row>
    <row r="79" spans="1:10" ht="16.5">
      <c r="A79" s="8" t="s">
        <v>523</v>
      </c>
      <c r="B79" s="9" t="s">
        <v>520</v>
      </c>
      <c r="C79" s="383">
        <v>25065</v>
      </c>
      <c r="D79" s="384"/>
      <c r="E79" s="406">
        <v>25065</v>
      </c>
      <c r="F79" s="406"/>
      <c r="G79" s="406">
        <v>16000</v>
      </c>
      <c r="H79" s="406"/>
      <c r="I79" s="406">
        <v>16000</v>
      </c>
      <c r="J79" s="406"/>
    </row>
    <row r="80" spans="1:10" ht="13.5" thickBot="1">
      <c r="A80" s="11"/>
      <c r="B80" s="11"/>
      <c r="C80" s="11"/>
      <c r="D80" s="11"/>
      <c r="E80" s="11"/>
      <c r="F80" s="11"/>
      <c r="G80" s="11"/>
      <c r="H80" s="11"/>
      <c r="I80" s="11"/>
      <c r="J80" s="11"/>
    </row>
    <row r="81" spans="1:10" ht="16.5">
      <c r="A81" s="12" t="s">
        <v>90</v>
      </c>
      <c r="B81" s="420" t="s">
        <v>281</v>
      </c>
      <c r="C81" s="421"/>
      <c r="D81" s="421"/>
      <c r="E81" s="421"/>
      <c r="F81" s="421"/>
      <c r="G81" s="421"/>
      <c r="H81" s="421"/>
      <c r="I81" s="421"/>
      <c r="J81" s="422"/>
    </row>
    <row r="82" spans="1:10" ht="16.5">
      <c r="A82" s="13" t="s">
        <v>112</v>
      </c>
      <c r="B82" s="496" t="s">
        <v>507</v>
      </c>
      <c r="C82" s="497"/>
      <c r="D82" s="497"/>
      <c r="E82" s="497"/>
      <c r="F82" s="497"/>
      <c r="G82" s="497"/>
      <c r="H82" s="497"/>
      <c r="I82" s="497"/>
      <c r="J82" s="498"/>
    </row>
    <row r="83" spans="1:10" ht="16.5">
      <c r="A83" s="8" t="s">
        <v>91</v>
      </c>
      <c r="B83" s="415" t="s">
        <v>549</v>
      </c>
      <c r="C83" s="416"/>
      <c r="D83" s="444" t="s">
        <v>77</v>
      </c>
      <c r="E83" s="445"/>
      <c r="F83" s="445"/>
      <c r="G83" s="445"/>
      <c r="H83" s="445"/>
      <c r="I83" s="445"/>
      <c r="J83" s="446"/>
    </row>
    <row r="84" spans="1:10" ht="16.5">
      <c r="A84" s="8" t="s">
        <v>92</v>
      </c>
      <c r="B84" s="14" t="s">
        <v>93</v>
      </c>
      <c r="C84" s="14" t="s">
        <v>94</v>
      </c>
      <c r="D84" s="14" t="s">
        <v>95</v>
      </c>
      <c r="E84" s="15" t="s">
        <v>105</v>
      </c>
      <c r="F84" s="14" t="s">
        <v>96</v>
      </c>
      <c r="G84" s="14" t="s">
        <v>97</v>
      </c>
      <c r="H84" s="14" t="s">
        <v>98</v>
      </c>
      <c r="I84" s="14" t="s">
        <v>99</v>
      </c>
      <c r="J84" s="16" t="s">
        <v>100</v>
      </c>
    </row>
    <row r="85" spans="1:10" ht="16.5">
      <c r="A85" s="8" t="s">
        <v>101</v>
      </c>
      <c r="B85" s="368"/>
      <c r="C85" s="368"/>
      <c r="D85" s="286">
        <v>20</v>
      </c>
      <c r="E85" s="286">
        <v>20</v>
      </c>
      <c r="F85" s="286">
        <v>20</v>
      </c>
      <c r="G85" s="286">
        <v>20</v>
      </c>
      <c r="H85" s="286">
        <v>20</v>
      </c>
      <c r="I85" s="286">
        <v>20</v>
      </c>
      <c r="J85" s="287">
        <v>20</v>
      </c>
    </row>
    <row r="86" spans="1:10" ht="17.25" thickBot="1">
      <c r="A86" s="10" t="s">
        <v>102</v>
      </c>
      <c r="B86" s="267">
        <v>20</v>
      </c>
      <c r="C86" s="267">
        <v>20</v>
      </c>
      <c r="D86" s="267">
        <v>20</v>
      </c>
      <c r="E86" s="267"/>
      <c r="F86" s="267"/>
      <c r="G86" s="267"/>
      <c r="H86" s="267"/>
      <c r="I86" s="267"/>
      <c r="J86" s="295"/>
    </row>
    <row r="87" spans="1:10" ht="16.5">
      <c r="A87" s="12" t="s">
        <v>91</v>
      </c>
      <c r="B87" s="437" t="s">
        <v>549</v>
      </c>
      <c r="C87" s="438"/>
      <c r="D87" s="554" t="s">
        <v>337</v>
      </c>
      <c r="E87" s="555"/>
      <c r="F87" s="555"/>
      <c r="G87" s="555"/>
      <c r="H87" s="555"/>
      <c r="I87" s="555"/>
      <c r="J87" s="556"/>
    </row>
    <row r="88" spans="1:10" ht="16.5">
      <c r="A88" s="8" t="s">
        <v>92</v>
      </c>
      <c r="B88" s="14" t="s">
        <v>93</v>
      </c>
      <c r="C88" s="14" t="s">
        <v>94</v>
      </c>
      <c r="D88" s="14" t="s">
        <v>95</v>
      </c>
      <c r="E88" s="15" t="s">
        <v>105</v>
      </c>
      <c r="F88" s="14" t="s">
        <v>96</v>
      </c>
      <c r="G88" s="14" t="s">
        <v>97</v>
      </c>
      <c r="H88" s="14" t="s">
        <v>98</v>
      </c>
      <c r="I88" s="14" t="s">
        <v>99</v>
      </c>
      <c r="J88" s="16" t="s">
        <v>100</v>
      </c>
    </row>
    <row r="89" spans="1:10" ht="16.5">
      <c r="A89" s="8" t="s">
        <v>101</v>
      </c>
      <c r="B89" s="367"/>
      <c r="C89" s="367"/>
      <c r="D89" s="289">
        <v>7000</v>
      </c>
      <c r="E89" s="289">
        <v>3000</v>
      </c>
      <c r="F89" s="289">
        <v>3000</v>
      </c>
      <c r="G89" s="289">
        <v>3000</v>
      </c>
      <c r="H89" s="289">
        <v>3000</v>
      </c>
      <c r="I89" s="289">
        <v>3000</v>
      </c>
      <c r="J89" s="289">
        <v>3000</v>
      </c>
    </row>
    <row r="90" spans="1:10" ht="17.25" thickBot="1">
      <c r="A90" s="10" t="s">
        <v>102</v>
      </c>
      <c r="B90" s="291">
        <v>7000</v>
      </c>
      <c r="C90" s="291">
        <v>7000</v>
      </c>
      <c r="D90" s="291">
        <v>7000</v>
      </c>
      <c r="E90" s="291"/>
      <c r="F90" s="291"/>
      <c r="G90" s="291"/>
      <c r="H90" s="291"/>
      <c r="I90" s="291"/>
      <c r="J90" s="292"/>
    </row>
    <row r="91" spans="1:10" ht="13.5" thickBot="1">
      <c r="A91" s="56"/>
      <c r="B91" s="56"/>
      <c r="C91" s="56"/>
      <c r="D91" s="56"/>
      <c r="E91" s="56"/>
      <c r="F91" s="56"/>
      <c r="G91" s="56"/>
      <c r="H91" s="56"/>
      <c r="I91" s="56"/>
      <c r="J91" s="56"/>
    </row>
    <row r="92" spans="1:10" ht="16.5">
      <c r="A92" s="6" t="s">
        <v>278</v>
      </c>
      <c r="B92" s="7" t="s">
        <v>519</v>
      </c>
      <c r="C92" s="398">
        <v>2020</v>
      </c>
      <c r="D92" s="399">
        <v>2009</v>
      </c>
      <c r="E92" s="398">
        <v>2021</v>
      </c>
      <c r="F92" s="399">
        <v>2009</v>
      </c>
      <c r="G92" s="398">
        <v>2022</v>
      </c>
      <c r="H92" s="399"/>
      <c r="I92" s="398">
        <v>2023</v>
      </c>
      <c r="J92" s="405"/>
    </row>
    <row r="93" spans="1:10" ht="16.5">
      <c r="A93" s="390" t="s">
        <v>853</v>
      </c>
      <c r="B93" s="391"/>
      <c r="C93" s="391"/>
      <c r="D93" s="391"/>
      <c r="E93" s="391"/>
      <c r="F93" s="391"/>
      <c r="G93" s="391"/>
      <c r="H93" s="391"/>
      <c r="I93" s="391"/>
      <c r="J93" s="392"/>
    </row>
    <row r="94" spans="1:10" ht="16.5">
      <c r="A94" s="8" t="s">
        <v>523</v>
      </c>
      <c r="B94" s="9" t="s">
        <v>520</v>
      </c>
      <c r="C94" s="383">
        <v>3713</v>
      </c>
      <c r="D94" s="384"/>
      <c r="E94" s="406">
        <v>3813</v>
      </c>
      <c r="F94" s="406"/>
      <c r="G94" s="406">
        <v>3000</v>
      </c>
      <c r="H94" s="406"/>
      <c r="I94" s="406">
        <v>3000</v>
      </c>
      <c r="J94" s="406"/>
    </row>
    <row r="95" spans="1:10" ht="13.5" thickBot="1">
      <c r="A95" s="11"/>
      <c r="B95" s="11"/>
      <c r="C95" s="11"/>
      <c r="D95" s="11"/>
      <c r="E95" s="11"/>
      <c r="F95" s="11"/>
      <c r="G95" s="11"/>
      <c r="H95" s="11"/>
      <c r="I95" s="11"/>
      <c r="J95" s="11"/>
    </row>
    <row r="96" spans="1:10" ht="16.5">
      <c r="A96" s="12" t="s">
        <v>90</v>
      </c>
      <c r="B96" s="420" t="s">
        <v>960</v>
      </c>
      <c r="C96" s="421"/>
      <c r="D96" s="421"/>
      <c r="E96" s="421"/>
      <c r="F96" s="421"/>
      <c r="G96" s="421"/>
      <c r="H96" s="421"/>
      <c r="I96" s="421"/>
      <c r="J96" s="422"/>
    </row>
    <row r="97" spans="1:10" ht="16.5">
      <c r="A97" s="13" t="s">
        <v>112</v>
      </c>
      <c r="B97" s="423" t="s">
        <v>508</v>
      </c>
      <c r="C97" s="424"/>
      <c r="D97" s="424"/>
      <c r="E97" s="424"/>
      <c r="F97" s="424"/>
      <c r="G97" s="424"/>
      <c r="H97" s="424"/>
      <c r="I97" s="424"/>
      <c r="J97" s="425"/>
    </row>
    <row r="98" spans="1:10" ht="16.5">
      <c r="A98" s="8" t="s">
        <v>91</v>
      </c>
      <c r="B98" s="415" t="s">
        <v>549</v>
      </c>
      <c r="C98" s="416"/>
      <c r="D98" s="444" t="s">
        <v>55</v>
      </c>
      <c r="E98" s="445"/>
      <c r="F98" s="445"/>
      <c r="G98" s="445"/>
      <c r="H98" s="445"/>
      <c r="I98" s="445"/>
      <c r="J98" s="446"/>
    </row>
    <row r="99" spans="1:10" ht="16.5">
      <c r="A99" s="8" t="s">
        <v>92</v>
      </c>
      <c r="B99" s="14" t="s">
        <v>93</v>
      </c>
      <c r="C99" s="14" t="s">
        <v>94</v>
      </c>
      <c r="D99" s="14" t="s">
        <v>95</v>
      </c>
      <c r="E99" s="15" t="s">
        <v>105</v>
      </c>
      <c r="F99" s="14" t="s">
        <v>96</v>
      </c>
      <c r="G99" s="14" t="s">
        <v>97</v>
      </c>
      <c r="H99" s="14" t="s">
        <v>98</v>
      </c>
      <c r="I99" s="14" t="s">
        <v>99</v>
      </c>
      <c r="J99" s="16" t="s">
        <v>100</v>
      </c>
    </row>
    <row r="100" spans="1:10" ht="16.5">
      <c r="A100" s="8" t="s">
        <v>101</v>
      </c>
      <c r="B100" s="369"/>
      <c r="C100" s="369"/>
      <c r="D100" s="289">
        <v>1200</v>
      </c>
      <c r="E100" s="289">
        <v>600</v>
      </c>
      <c r="F100" s="289">
        <v>600</v>
      </c>
      <c r="G100" s="289">
        <v>600</v>
      </c>
      <c r="H100" s="289">
        <v>600</v>
      </c>
      <c r="I100" s="289">
        <v>600</v>
      </c>
      <c r="J100" s="289">
        <v>600</v>
      </c>
    </row>
    <row r="101" spans="1:10" ht="17.25" thickBot="1">
      <c r="A101" s="10" t="s">
        <v>102</v>
      </c>
      <c r="B101" s="291">
        <v>1000</v>
      </c>
      <c r="C101" s="291">
        <v>1000</v>
      </c>
      <c r="D101" s="370">
        <v>1200</v>
      </c>
      <c r="E101" s="371"/>
      <c r="F101" s="372"/>
      <c r="G101" s="372"/>
      <c r="H101" s="372"/>
      <c r="I101" s="372"/>
      <c r="J101" s="373"/>
    </row>
    <row r="102" spans="1:10" ht="13.5" thickBot="1">
      <c r="A102" s="56"/>
      <c r="B102" s="56"/>
      <c r="C102" s="56"/>
      <c r="D102" s="56"/>
      <c r="E102" s="56"/>
      <c r="F102" s="56"/>
      <c r="G102" s="56"/>
      <c r="H102" s="56"/>
      <c r="I102" s="56"/>
      <c r="J102" s="56"/>
    </row>
    <row r="103" spans="1:10" ht="18" customHeight="1">
      <c r="A103" s="35" t="s">
        <v>282</v>
      </c>
      <c r="B103" s="36" t="s">
        <v>519</v>
      </c>
      <c r="C103" s="412">
        <v>2020</v>
      </c>
      <c r="D103" s="419">
        <v>2009</v>
      </c>
      <c r="E103" s="412">
        <v>2021</v>
      </c>
      <c r="F103" s="419">
        <v>2009</v>
      </c>
      <c r="G103" s="412">
        <v>2022</v>
      </c>
      <c r="H103" s="419"/>
      <c r="I103" s="412">
        <v>2023</v>
      </c>
      <c r="J103" s="413"/>
    </row>
    <row r="104" spans="1:10" ht="18" customHeight="1">
      <c r="A104" s="385" t="s">
        <v>854</v>
      </c>
      <c r="B104" s="386"/>
      <c r="C104" s="386"/>
      <c r="D104" s="386"/>
      <c r="E104" s="386"/>
      <c r="F104" s="386"/>
      <c r="G104" s="386"/>
      <c r="H104" s="386"/>
      <c r="I104" s="386"/>
      <c r="J104" s="387"/>
    </row>
    <row r="105" spans="1:10" ht="18" customHeight="1">
      <c r="A105" s="37" t="s">
        <v>525</v>
      </c>
      <c r="B105" s="38" t="s">
        <v>520</v>
      </c>
      <c r="C105" s="381">
        <v>181700</v>
      </c>
      <c r="D105" s="492"/>
      <c r="E105" s="388">
        <v>190000</v>
      </c>
      <c r="F105" s="388"/>
      <c r="G105" s="388">
        <v>180000</v>
      </c>
      <c r="H105" s="388"/>
      <c r="I105" s="388">
        <v>180000</v>
      </c>
      <c r="J105" s="388"/>
    </row>
    <row r="106" spans="1:10" ht="13.5" thickBot="1">
      <c r="A106" s="56"/>
      <c r="B106" s="56"/>
      <c r="C106" s="56"/>
      <c r="D106" s="56"/>
      <c r="E106" s="56"/>
      <c r="F106" s="56"/>
      <c r="G106" s="56"/>
      <c r="H106" s="56"/>
      <c r="I106" s="56"/>
      <c r="J106" s="56"/>
    </row>
    <row r="107" spans="1:10" ht="16.5">
      <c r="A107" s="12" t="s">
        <v>90</v>
      </c>
      <c r="B107" s="420" t="s">
        <v>960</v>
      </c>
      <c r="C107" s="421"/>
      <c r="D107" s="421"/>
      <c r="E107" s="421"/>
      <c r="F107" s="421"/>
      <c r="G107" s="421"/>
      <c r="H107" s="421"/>
      <c r="I107" s="421"/>
      <c r="J107" s="422"/>
    </row>
    <row r="108" spans="1:10" ht="16.5">
      <c r="A108" s="13" t="s">
        <v>112</v>
      </c>
      <c r="B108" s="496" t="s">
        <v>56</v>
      </c>
      <c r="C108" s="497"/>
      <c r="D108" s="497"/>
      <c r="E108" s="497"/>
      <c r="F108" s="497"/>
      <c r="G108" s="497"/>
      <c r="H108" s="497"/>
      <c r="I108" s="497"/>
      <c r="J108" s="498"/>
    </row>
    <row r="109" spans="1:10" ht="16.5">
      <c r="A109" s="8" t="s">
        <v>91</v>
      </c>
      <c r="B109" s="415" t="s">
        <v>549</v>
      </c>
      <c r="C109" s="416"/>
      <c r="D109" s="444" t="s">
        <v>57</v>
      </c>
      <c r="E109" s="445"/>
      <c r="F109" s="445"/>
      <c r="G109" s="445"/>
      <c r="H109" s="445"/>
      <c r="I109" s="445"/>
      <c r="J109" s="446"/>
    </row>
    <row r="110" spans="1:10" ht="16.5">
      <c r="A110" s="8" t="s">
        <v>92</v>
      </c>
      <c r="B110" s="14" t="s">
        <v>93</v>
      </c>
      <c r="C110" s="14" t="s">
        <v>94</v>
      </c>
      <c r="D110" s="14" t="s">
        <v>95</v>
      </c>
      <c r="E110" s="15" t="s">
        <v>105</v>
      </c>
      <c r="F110" s="14" t="s">
        <v>96</v>
      </c>
      <c r="G110" s="14" t="s">
        <v>97</v>
      </c>
      <c r="H110" s="14" t="s">
        <v>98</v>
      </c>
      <c r="I110" s="14" t="s">
        <v>99</v>
      </c>
      <c r="J110" s="16" t="s">
        <v>100</v>
      </c>
    </row>
    <row r="111" spans="1:10" ht="16.5">
      <c r="A111" s="8" t="s">
        <v>101</v>
      </c>
      <c r="B111" s="367"/>
      <c r="C111" s="367"/>
      <c r="D111" s="289">
        <v>79000</v>
      </c>
      <c r="E111" s="289">
        <v>80000</v>
      </c>
      <c r="F111" s="289">
        <v>80000</v>
      </c>
      <c r="G111" s="289">
        <v>80000</v>
      </c>
      <c r="H111" s="289">
        <v>80000</v>
      </c>
      <c r="I111" s="289">
        <v>80000</v>
      </c>
      <c r="J111" s="289">
        <v>80000</v>
      </c>
    </row>
    <row r="112" spans="1:10" ht="17.25" thickBot="1">
      <c r="A112" s="10" t="s">
        <v>102</v>
      </c>
      <c r="B112" s="291">
        <v>77000</v>
      </c>
      <c r="C112" s="289">
        <v>78000</v>
      </c>
      <c r="D112" s="291">
        <v>79000</v>
      </c>
      <c r="E112" s="374"/>
      <c r="F112" s="291"/>
      <c r="G112" s="291"/>
      <c r="H112" s="291"/>
      <c r="I112" s="291"/>
      <c r="J112" s="292"/>
    </row>
    <row r="113" spans="1:10" ht="16.5">
      <c r="A113" s="12" t="s">
        <v>91</v>
      </c>
      <c r="B113" s="437" t="s">
        <v>549</v>
      </c>
      <c r="C113" s="438"/>
      <c r="D113" s="554" t="s">
        <v>58</v>
      </c>
      <c r="E113" s="555"/>
      <c r="F113" s="555"/>
      <c r="G113" s="555"/>
      <c r="H113" s="555"/>
      <c r="I113" s="555"/>
      <c r="J113" s="556"/>
    </row>
    <row r="114" spans="1:10" ht="16.5">
      <c r="A114" s="8" t="s">
        <v>92</v>
      </c>
      <c r="B114" s="14" t="s">
        <v>93</v>
      </c>
      <c r="C114" s="14" t="s">
        <v>94</v>
      </c>
      <c r="D114" s="14" t="s">
        <v>95</v>
      </c>
      <c r="E114" s="15" t="s">
        <v>105</v>
      </c>
      <c r="F114" s="14" t="s">
        <v>96</v>
      </c>
      <c r="G114" s="14" t="s">
        <v>97</v>
      </c>
      <c r="H114" s="14" t="s">
        <v>98</v>
      </c>
      <c r="I114" s="14" t="s">
        <v>99</v>
      </c>
      <c r="J114" s="16" t="s">
        <v>100</v>
      </c>
    </row>
    <row r="115" spans="1:10" ht="16.5">
      <c r="A115" s="8" t="s">
        <v>101</v>
      </c>
      <c r="B115" s="367"/>
      <c r="C115" s="367"/>
      <c r="D115" s="375">
        <v>57000</v>
      </c>
      <c r="E115" s="375">
        <v>50000</v>
      </c>
      <c r="F115" s="375">
        <v>50000</v>
      </c>
      <c r="G115" s="375">
        <v>50000</v>
      </c>
      <c r="H115" s="375">
        <v>50000</v>
      </c>
      <c r="I115" s="375">
        <v>50000</v>
      </c>
      <c r="J115" s="375">
        <v>50000</v>
      </c>
    </row>
    <row r="116" spans="1:10" ht="17.25" thickBot="1">
      <c r="A116" s="10" t="s">
        <v>102</v>
      </c>
      <c r="B116" s="291">
        <v>55000</v>
      </c>
      <c r="C116" s="376">
        <v>56000</v>
      </c>
      <c r="D116" s="364">
        <v>57000</v>
      </c>
      <c r="E116" s="371"/>
      <c r="F116" s="377"/>
      <c r="G116" s="377"/>
      <c r="H116" s="377"/>
      <c r="I116" s="377"/>
      <c r="J116" s="378"/>
    </row>
    <row r="117" spans="1:10" ht="13.5" thickBot="1">
      <c r="A117" s="56"/>
      <c r="B117" s="56"/>
      <c r="C117" s="56"/>
      <c r="D117" s="56"/>
      <c r="E117" s="56"/>
      <c r="F117" s="56"/>
      <c r="G117" s="56"/>
      <c r="H117" s="56"/>
      <c r="I117" s="56"/>
      <c r="J117" s="56"/>
    </row>
    <row r="118" spans="1:10" ht="18" customHeight="1">
      <c r="A118" s="35" t="s">
        <v>283</v>
      </c>
      <c r="B118" s="36" t="s">
        <v>519</v>
      </c>
      <c r="C118" s="412">
        <v>2020</v>
      </c>
      <c r="D118" s="419">
        <v>2009</v>
      </c>
      <c r="E118" s="412">
        <v>2021</v>
      </c>
      <c r="F118" s="419">
        <v>2009</v>
      </c>
      <c r="G118" s="412">
        <v>2022</v>
      </c>
      <c r="H118" s="419"/>
      <c r="I118" s="412">
        <v>2023</v>
      </c>
      <c r="J118" s="413"/>
    </row>
    <row r="119" spans="1:10" ht="18" customHeight="1">
      <c r="A119" s="385" t="s">
        <v>855</v>
      </c>
      <c r="B119" s="386"/>
      <c r="C119" s="386"/>
      <c r="D119" s="386"/>
      <c r="E119" s="386"/>
      <c r="F119" s="386"/>
      <c r="G119" s="386"/>
      <c r="H119" s="386"/>
      <c r="I119" s="386"/>
      <c r="J119" s="387"/>
    </row>
    <row r="120" spans="1:10" ht="18" customHeight="1">
      <c r="A120" s="37" t="s">
        <v>525</v>
      </c>
      <c r="B120" s="38" t="s">
        <v>520</v>
      </c>
      <c r="C120" s="381">
        <v>68111</v>
      </c>
      <c r="D120" s="492"/>
      <c r="E120" s="388">
        <v>63106</v>
      </c>
      <c r="F120" s="388"/>
      <c r="G120" s="388">
        <v>50000</v>
      </c>
      <c r="H120" s="388"/>
      <c r="I120" s="388">
        <v>50000</v>
      </c>
      <c r="J120" s="388"/>
    </row>
    <row r="121" spans="1:10" ht="13.5" thickBot="1">
      <c r="A121" s="56"/>
      <c r="B121" s="56"/>
      <c r="C121" s="56"/>
      <c r="D121" s="56"/>
      <c r="E121" s="56"/>
      <c r="F121" s="56"/>
      <c r="G121" s="56"/>
      <c r="H121" s="56"/>
      <c r="I121" s="56"/>
      <c r="J121" s="56"/>
    </row>
    <row r="122" spans="1:10" ht="16.5">
      <c r="A122" s="12" t="s">
        <v>90</v>
      </c>
      <c r="B122" s="420" t="s">
        <v>960</v>
      </c>
      <c r="C122" s="421"/>
      <c r="D122" s="421"/>
      <c r="E122" s="421"/>
      <c r="F122" s="421"/>
      <c r="G122" s="421"/>
      <c r="H122" s="421"/>
      <c r="I122" s="421"/>
      <c r="J122" s="422"/>
    </row>
    <row r="123" spans="1:10" ht="16.5">
      <c r="A123" s="13" t="s">
        <v>112</v>
      </c>
      <c r="B123" s="496" t="s">
        <v>74</v>
      </c>
      <c r="C123" s="497"/>
      <c r="D123" s="497"/>
      <c r="E123" s="497"/>
      <c r="F123" s="497"/>
      <c r="G123" s="497"/>
      <c r="H123" s="497"/>
      <c r="I123" s="497"/>
      <c r="J123" s="498"/>
    </row>
    <row r="124" spans="1:10" ht="16.5">
      <c r="A124" s="8" t="s">
        <v>91</v>
      </c>
      <c r="B124" s="415" t="s">
        <v>549</v>
      </c>
      <c r="C124" s="416"/>
      <c r="D124" s="444" t="s">
        <v>338</v>
      </c>
      <c r="E124" s="445"/>
      <c r="F124" s="445"/>
      <c r="G124" s="445"/>
      <c r="H124" s="445"/>
      <c r="I124" s="445"/>
      <c r="J124" s="446"/>
    </row>
    <row r="125" spans="1:10" ht="16.5">
      <c r="A125" s="8" t="s">
        <v>92</v>
      </c>
      <c r="B125" s="14" t="s">
        <v>93</v>
      </c>
      <c r="C125" s="14" t="s">
        <v>94</v>
      </c>
      <c r="D125" s="14" t="s">
        <v>95</v>
      </c>
      <c r="E125" s="15" t="s">
        <v>105</v>
      </c>
      <c r="F125" s="14" t="s">
        <v>96</v>
      </c>
      <c r="G125" s="14" t="s">
        <v>97</v>
      </c>
      <c r="H125" s="14" t="s">
        <v>98</v>
      </c>
      <c r="I125" s="14" t="s">
        <v>99</v>
      </c>
      <c r="J125" s="16" t="s">
        <v>100</v>
      </c>
    </row>
    <row r="126" spans="1:10" ht="16.5">
      <c r="A126" s="8" t="s">
        <v>101</v>
      </c>
      <c r="B126" s="368"/>
      <c r="C126" s="368"/>
      <c r="D126" s="284">
        <v>30</v>
      </c>
      <c r="E126" s="284">
        <v>30</v>
      </c>
      <c r="F126" s="286">
        <v>30</v>
      </c>
      <c r="G126" s="286">
        <v>30</v>
      </c>
      <c r="H126" s="286">
        <v>30</v>
      </c>
      <c r="I126" s="286">
        <v>30</v>
      </c>
      <c r="J126" s="287">
        <v>30</v>
      </c>
    </row>
    <row r="127" spans="1:10" ht="17.25" thickBot="1">
      <c r="A127" s="10" t="s">
        <v>102</v>
      </c>
      <c r="B127" s="267">
        <v>30</v>
      </c>
      <c r="C127" s="267">
        <v>30</v>
      </c>
      <c r="D127" s="267">
        <v>30</v>
      </c>
      <c r="E127" s="267"/>
      <c r="F127" s="267"/>
      <c r="G127" s="267"/>
      <c r="H127" s="267"/>
      <c r="I127" s="267"/>
      <c r="J127" s="295"/>
    </row>
    <row r="128" spans="1:10" ht="13.5" thickBot="1">
      <c r="A128" s="56"/>
      <c r="B128" s="56"/>
      <c r="C128" s="56"/>
      <c r="D128" s="56"/>
      <c r="E128" s="56"/>
      <c r="F128" s="56"/>
      <c r="G128" s="56"/>
      <c r="H128" s="56"/>
      <c r="I128" s="56"/>
      <c r="J128" s="56"/>
    </row>
    <row r="129" spans="1:10" ht="18" customHeight="1">
      <c r="A129" s="35" t="s">
        <v>284</v>
      </c>
      <c r="B129" s="36" t="s">
        <v>519</v>
      </c>
      <c r="C129" s="412">
        <v>2020</v>
      </c>
      <c r="D129" s="419">
        <v>2009</v>
      </c>
      <c r="E129" s="412">
        <v>2021</v>
      </c>
      <c r="F129" s="419">
        <v>2009</v>
      </c>
      <c r="G129" s="412">
        <v>2022</v>
      </c>
      <c r="H129" s="419"/>
      <c r="I129" s="412">
        <v>2023</v>
      </c>
      <c r="J129" s="413"/>
    </row>
    <row r="130" spans="1:10" ht="18" customHeight="1">
      <c r="A130" s="385" t="s">
        <v>856</v>
      </c>
      <c r="B130" s="386"/>
      <c r="C130" s="386"/>
      <c r="D130" s="386"/>
      <c r="E130" s="386"/>
      <c r="F130" s="386"/>
      <c r="G130" s="386"/>
      <c r="H130" s="386"/>
      <c r="I130" s="386"/>
      <c r="J130" s="387"/>
    </row>
    <row r="131" spans="1:10" ht="18" customHeight="1">
      <c r="A131" s="37" t="s">
        <v>525</v>
      </c>
      <c r="B131" s="38" t="s">
        <v>520</v>
      </c>
      <c r="C131" s="381">
        <f>SUM(C135,C150)</f>
        <v>62036</v>
      </c>
      <c r="D131" s="492"/>
      <c r="E131" s="381">
        <f>SUM(E135,E150)</f>
        <v>46636</v>
      </c>
      <c r="F131" s="492"/>
      <c r="G131" s="381">
        <f>SUM(G135,G150)</f>
        <v>70000</v>
      </c>
      <c r="H131" s="492"/>
      <c r="I131" s="381">
        <f>SUM(I135,I150)</f>
        <v>70000</v>
      </c>
      <c r="J131" s="492"/>
    </row>
    <row r="132" spans="1:10" ht="13.5" thickBot="1">
      <c r="A132" s="56"/>
      <c r="B132" s="56"/>
      <c r="C132" s="56"/>
      <c r="D132" s="56"/>
      <c r="E132" s="56"/>
      <c r="F132" s="56"/>
      <c r="G132" s="56"/>
      <c r="H132" s="56"/>
      <c r="I132" s="56"/>
      <c r="J132" s="56"/>
    </row>
    <row r="133" spans="1:10" ht="16.5">
      <c r="A133" s="6" t="s">
        <v>285</v>
      </c>
      <c r="B133" s="7" t="s">
        <v>519</v>
      </c>
      <c r="C133" s="398">
        <v>2020</v>
      </c>
      <c r="D133" s="399">
        <v>2009</v>
      </c>
      <c r="E133" s="398">
        <v>2021</v>
      </c>
      <c r="F133" s="399">
        <v>2009</v>
      </c>
      <c r="G133" s="398">
        <v>2022</v>
      </c>
      <c r="H133" s="399"/>
      <c r="I133" s="398">
        <v>2023</v>
      </c>
      <c r="J133" s="405"/>
    </row>
    <row r="134" spans="1:10" ht="16.5">
      <c r="A134" s="390" t="s">
        <v>857</v>
      </c>
      <c r="B134" s="391"/>
      <c r="C134" s="391"/>
      <c r="D134" s="391"/>
      <c r="E134" s="391"/>
      <c r="F134" s="391"/>
      <c r="G134" s="391"/>
      <c r="H134" s="391"/>
      <c r="I134" s="391"/>
      <c r="J134" s="392"/>
    </row>
    <row r="135" spans="1:10" ht="16.5">
      <c r="A135" s="8" t="s">
        <v>523</v>
      </c>
      <c r="B135" s="9" t="s">
        <v>520</v>
      </c>
      <c r="C135" s="383">
        <v>41887</v>
      </c>
      <c r="D135" s="384"/>
      <c r="E135" s="406">
        <v>11887</v>
      </c>
      <c r="F135" s="406"/>
      <c r="G135" s="406">
        <v>40000</v>
      </c>
      <c r="H135" s="406"/>
      <c r="I135" s="406">
        <v>40000</v>
      </c>
      <c r="J135" s="406"/>
    </row>
    <row r="136" spans="1:10" ht="13.5" thickBo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</row>
    <row r="137" spans="1:10" ht="16.5">
      <c r="A137" s="12" t="s">
        <v>90</v>
      </c>
      <c r="B137" s="420" t="s">
        <v>290</v>
      </c>
      <c r="C137" s="421"/>
      <c r="D137" s="421"/>
      <c r="E137" s="421"/>
      <c r="F137" s="421"/>
      <c r="G137" s="421"/>
      <c r="H137" s="421"/>
      <c r="I137" s="421"/>
      <c r="J137" s="422"/>
    </row>
    <row r="138" spans="1:10" ht="16.5">
      <c r="A138" s="13" t="s">
        <v>112</v>
      </c>
      <c r="B138" s="496" t="s">
        <v>361</v>
      </c>
      <c r="C138" s="497"/>
      <c r="D138" s="497"/>
      <c r="E138" s="497"/>
      <c r="F138" s="497"/>
      <c r="G138" s="497"/>
      <c r="H138" s="497"/>
      <c r="I138" s="497"/>
      <c r="J138" s="498"/>
    </row>
    <row r="139" spans="1:10" ht="16.5">
      <c r="A139" s="8" t="s">
        <v>91</v>
      </c>
      <c r="B139" s="415" t="s">
        <v>549</v>
      </c>
      <c r="C139" s="416"/>
      <c r="D139" s="444" t="s">
        <v>911</v>
      </c>
      <c r="E139" s="445"/>
      <c r="F139" s="445"/>
      <c r="G139" s="445"/>
      <c r="H139" s="445"/>
      <c r="I139" s="445"/>
      <c r="J139" s="446"/>
    </row>
    <row r="140" spans="1:10" ht="16.5">
      <c r="A140" s="8" t="s">
        <v>92</v>
      </c>
      <c r="B140" s="14" t="s">
        <v>93</v>
      </c>
      <c r="C140" s="14" t="s">
        <v>94</v>
      </c>
      <c r="D140" s="14" t="s">
        <v>95</v>
      </c>
      <c r="E140" s="15" t="s">
        <v>105</v>
      </c>
      <c r="F140" s="14" t="s">
        <v>96</v>
      </c>
      <c r="G140" s="14" t="s">
        <v>97</v>
      </c>
      <c r="H140" s="14" t="s">
        <v>98</v>
      </c>
      <c r="I140" s="14" t="s">
        <v>99</v>
      </c>
      <c r="J140" s="16" t="s">
        <v>100</v>
      </c>
    </row>
    <row r="141" spans="1:10" ht="16.5">
      <c r="A141" s="8" t="s">
        <v>101</v>
      </c>
      <c r="B141" s="368"/>
      <c r="C141" s="368"/>
      <c r="D141" s="308">
        <v>60</v>
      </c>
      <c r="E141" s="308">
        <v>60</v>
      </c>
      <c r="F141" s="286">
        <v>60</v>
      </c>
      <c r="G141" s="286">
        <v>60</v>
      </c>
      <c r="H141" s="286">
        <v>60</v>
      </c>
      <c r="I141" s="286">
        <v>60</v>
      </c>
      <c r="J141" s="287">
        <v>60</v>
      </c>
    </row>
    <row r="142" spans="1:10" ht="17.25" thickBot="1">
      <c r="A142" s="10" t="s">
        <v>102</v>
      </c>
      <c r="B142" s="267">
        <v>55</v>
      </c>
      <c r="C142" s="267">
        <v>55</v>
      </c>
      <c r="D142" s="267">
        <v>60</v>
      </c>
      <c r="E142" s="180"/>
      <c r="F142" s="267"/>
      <c r="G142" s="267"/>
      <c r="H142" s="267"/>
      <c r="I142" s="267"/>
      <c r="J142" s="295"/>
    </row>
    <row r="143" spans="1:10" ht="16.5">
      <c r="A143" s="12" t="s">
        <v>91</v>
      </c>
      <c r="B143" s="437" t="s">
        <v>549</v>
      </c>
      <c r="C143" s="438"/>
      <c r="D143" s="554" t="s">
        <v>913</v>
      </c>
      <c r="E143" s="555"/>
      <c r="F143" s="555"/>
      <c r="G143" s="555"/>
      <c r="H143" s="555"/>
      <c r="I143" s="555"/>
      <c r="J143" s="556"/>
    </row>
    <row r="144" spans="1:10" ht="16.5">
      <c r="A144" s="8" t="s">
        <v>92</v>
      </c>
      <c r="B144" s="14" t="s">
        <v>93</v>
      </c>
      <c r="C144" s="14" t="s">
        <v>94</v>
      </c>
      <c r="D144" s="14" t="s">
        <v>95</v>
      </c>
      <c r="E144" s="15" t="s">
        <v>105</v>
      </c>
      <c r="F144" s="14" t="s">
        <v>96</v>
      </c>
      <c r="G144" s="14" t="s">
        <v>97</v>
      </c>
      <c r="H144" s="14" t="s">
        <v>98</v>
      </c>
      <c r="I144" s="14" t="s">
        <v>99</v>
      </c>
      <c r="J144" s="16" t="s">
        <v>100</v>
      </c>
    </row>
    <row r="145" spans="1:10" ht="16.5">
      <c r="A145" s="8" t="s">
        <v>101</v>
      </c>
      <c r="B145" s="367"/>
      <c r="C145" s="367"/>
      <c r="D145" s="289">
        <v>17100</v>
      </c>
      <c r="E145" s="289">
        <v>30000</v>
      </c>
      <c r="F145" s="289">
        <v>30000</v>
      </c>
      <c r="G145" s="289">
        <v>30000</v>
      </c>
      <c r="H145" s="289">
        <v>30000</v>
      </c>
      <c r="I145" s="289">
        <v>30000</v>
      </c>
      <c r="J145" s="289">
        <v>30000</v>
      </c>
    </row>
    <row r="146" spans="1:10" ht="17.25" thickBot="1">
      <c r="A146" s="10" t="s">
        <v>102</v>
      </c>
      <c r="B146" s="291">
        <v>16900</v>
      </c>
      <c r="C146" s="379">
        <v>17000</v>
      </c>
      <c r="D146" s="291">
        <v>17100</v>
      </c>
      <c r="E146" s="291"/>
      <c r="F146" s="291"/>
      <c r="G146" s="291"/>
      <c r="H146" s="291"/>
      <c r="I146" s="291"/>
      <c r="J146" s="292"/>
    </row>
    <row r="147" spans="1:10" ht="13.5" thickBot="1">
      <c r="A147" s="56"/>
      <c r="B147" s="56"/>
      <c r="C147" s="56"/>
      <c r="D147" s="56"/>
      <c r="E147" s="56"/>
      <c r="F147" s="56"/>
      <c r="G147" s="56"/>
      <c r="H147" s="56"/>
      <c r="I147" s="56"/>
      <c r="J147" s="56"/>
    </row>
    <row r="148" spans="1:10" ht="16.5">
      <c r="A148" s="6" t="s">
        <v>286</v>
      </c>
      <c r="B148" s="7" t="s">
        <v>519</v>
      </c>
      <c r="C148" s="398">
        <v>2020</v>
      </c>
      <c r="D148" s="399">
        <v>2009</v>
      </c>
      <c r="E148" s="398">
        <v>2021</v>
      </c>
      <c r="F148" s="399">
        <v>2009</v>
      </c>
      <c r="G148" s="398">
        <v>2022</v>
      </c>
      <c r="H148" s="399"/>
      <c r="I148" s="398">
        <v>2023</v>
      </c>
      <c r="J148" s="405"/>
    </row>
    <row r="149" spans="1:10" ht="16.5">
      <c r="A149" s="390" t="s">
        <v>858</v>
      </c>
      <c r="B149" s="391"/>
      <c r="C149" s="391"/>
      <c r="D149" s="391"/>
      <c r="E149" s="391"/>
      <c r="F149" s="391"/>
      <c r="G149" s="391"/>
      <c r="H149" s="391"/>
      <c r="I149" s="391"/>
      <c r="J149" s="392"/>
    </row>
    <row r="150" spans="1:10" ht="16.5">
      <c r="A150" s="8" t="s">
        <v>523</v>
      </c>
      <c r="B150" s="9" t="s">
        <v>520</v>
      </c>
      <c r="C150" s="383">
        <v>20149</v>
      </c>
      <c r="D150" s="384"/>
      <c r="E150" s="406">
        <v>34749</v>
      </c>
      <c r="F150" s="406"/>
      <c r="G150" s="406">
        <v>30000</v>
      </c>
      <c r="H150" s="406"/>
      <c r="I150" s="406">
        <v>30000</v>
      </c>
      <c r="J150" s="406"/>
    </row>
    <row r="151" spans="1:10" ht="13.5" thickBo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</row>
    <row r="152" spans="1:10" ht="16.5">
      <c r="A152" s="12" t="s">
        <v>90</v>
      </c>
      <c r="B152" s="420" t="s">
        <v>290</v>
      </c>
      <c r="C152" s="421"/>
      <c r="D152" s="421"/>
      <c r="E152" s="421"/>
      <c r="F152" s="421"/>
      <c r="G152" s="421"/>
      <c r="H152" s="421"/>
      <c r="I152" s="421"/>
      <c r="J152" s="422"/>
    </row>
    <row r="153" spans="1:10" ht="16.5">
      <c r="A153" s="13" t="s">
        <v>112</v>
      </c>
      <c r="B153" s="496" t="s">
        <v>509</v>
      </c>
      <c r="C153" s="497"/>
      <c r="D153" s="497"/>
      <c r="E153" s="497"/>
      <c r="F153" s="497"/>
      <c r="G153" s="497"/>
      <c r="H153" s="497"/>
      <c r="I153" s="497"/>
      <c r="J153" s="498"/>
    </row>
    <row r="154" spans="1:10" ht="16.5">
      <c r="A154" s="8" t="s">
        <v>91</v>
      </c>
      <c r="B154" s="415" t="s">
        <v>549</v>
      </c>
      <c r="C154" s="416"/>
      <c r="D154" s="444" t="s">
        <v>912</v>
      </c>
      <c r="E154" s="445"/>
      <c r="F154" s="445"/>
      <c r="G154" s="445"/>
      <c r="H154" s="445"/>
      <c r="I154" s="445"/>
      <c r="J154" s="446"/>
    </row>
    <row r="155" spans="1:10" ht="16.5">
      <c r="A155" s="8" t="s">
        <v>92</v>
      </c>
      <c r="B155" s="14" t="s">
        <v>93</v>
      </c>
      <c r="C155" s="14" t="s">
        <v>94</v>
      </c>
      <c r="D155" s="14" t="s">
        <v>95</v>
      </c>
      <c r="E155" s="15" t="s">
        <v>105</v>
      </c>
      <c r="F155" s="14" t="s">
        <v>96</v>
      </c>
      <c r="G155" s="14" t="s">
        <v>97</v>
      </c>
      <c r="H155" s="14" t="s">
        <v>98</v>
      </c>
      <c r="I155" s="14" t="s">
        <v>99</v>
      </c>
      <c r="J155" s="16" t="s">
        <v>100</v>
      </c>
    </row>
    <row r="156" spans="1:10" ht="16.5">
      <c r="A156" s="8" t="s">
        <v>101</v>
      </c>
      <c r="B156" s="368"/>
      <c r="C156" s="368"/>
      <c r="D156" s="286">
        <v>10</v>
      </c>
      <c r="E156" s="286">
        <v>10</v>
      </c>
      <c r="F156" s="286">
        <v>10</v>
      </c>
      <c r="G156" s="286">
        <v>10</v>
      </c>
      <c r="H156" s="286">
        <v>10</v>
      </c>
      <c r="I156" s="286">
        <v>10</v>
      </c>
      <c r="J156" s="287">
        <v>10</v>
      </c>
    </row>
    <row r="157" spans="1:10" ht="17.25" thickBot="1">
      <c r="A157" s="10" t="s">
        <v>102</v>
      </c>
      <c r="B157" s="267">
        <v>9</v>
      </c>
      <c r="C157" s="371">
        <v>10</v>
      </c>
      <c r="D157" s="267">
        <v>10</v>
      </c>
      <c r="E157" s="267"/>
      <c r="F157" s="267"/>
      <c r="G157" s="267"/>
      <c r="H157" s="267"/>
      <c r="I157" s="267"/>
      <c r="J157" s="295"/>
    </row>
    <row r="158" spans="1:10" ht="13.5" thickBot="1">
      <c r="A158" s="56"/>
      <c r="B158" s="56"/>
      <c r="C158" s="56"/>
      <c r="D158" s="56"/>
      <c r="E158" s="56"/>
      <c r="F158" s="56"/>
      <c r="G158" s="56"/>
      <c r="H158" s="56"/>
      <c r="I158" s="56"/>
      <c r="J158" s="56"/>
    </row>
    <row r="159" spans="1:10" ht="18" customHeight="1">
      <c r="A159" s="35" t="s">
        <v>287</v>
      </c>
      <c r="B159" s="36" t="s">
        <v>519</v>
      </c>
      <c r="C159" s="412">
        <v>2020</v>
      </c>
      <c r="D159" s="419">
        <v>2009</v>
      </c>
      <c r="E159" s="412">
        <v>2021</v>
      </c>
      <c r="F159" s="419">
        <v>2009</v>
      </c>
      <c r="G159" s="412">
        <v>2022</v>
      </c>
      <c r="H159" s="419"/>
      <c r="I159" s="412">
        <v>2023</v>
      </c>
      <c r="J159" s="413"/>
    </row>
    <row r="160" spans="1:10" ht="18" customHeight="1">
      <c r="A160" s="385" t="s">
        <v>859</v>
      </c>
      <c r="B160" s="386"/>
      <c r="C160" s="386"/>
      <c r="D160" s="386"/>
      <c r="E160" s="386"/>
      <c r="F160" s="386"/>
      <c r="G160" s="386"/>
      <c r="H160" s="386"/>
      <c r="I160" s="386"/>
      <c r="J160" s="387"/>
    </row>
    <row r="161" spans="1:10" ht="18" customHeight="1">
      <c r="A161" s="37" t="s">
        <v>525</v>
      </c>
      <c r="B161" s="38" t="s">
        <v>520</v>
      </c>
      <c r="C161" s="381">
        <f>SUM(C165,C176)</f>
        <v>120175</v>
      </c>
      <c r="D161" s="492"/>
      <c r="E161" s="381">
        <f>SUM(E165,E176)</f>
        <v>30545</v>
      </c>
      <c r="F161" s="492"/>
      <c r="G161" s="381">
        <f>SUM(G165,G176)</f>
        <v>105000</v>
      </c>
      <c r="H161" s="492"/>
      <c r="I161" s="381">
        <f>SUM(I165,I176)</f>
        <v>105000</v>
      </c>
      <c r="J161" s="492"/>
    </row>
    <row r="162" spans="1:10" ht="13.5" thickBot="1">
      <c r="A162" s="56"/>
      <c r="B162" s="56"/>
      <c r="C162" s="56"/>
      <c r="D162" s="56"/>
      <c r="E162" s="56"/>
      <c r="F162" s="56"/>
      <c r="G162" s="56"/>
      <c r="H162" s="56"/>
      <c r="I162" s="56"/>
      <c r="J162" s="56"/>
    </row>
    <row r="163" spans="1:10" ht="16.5">
      <c r="A163" s="6" t="s">
        <v>288</v>
      </c>
      <c r="B163" s="7" t="s">
        <v>519</v>
      </c>
      <c r="C163" s="398">
        <v>2020</v>
      </c>
      <c r="D163" s="399">
        <v>2009</v>
      </c>
      <c r="E163" s="398">
        <v>2021</v>
      </c>
      <c r="F163" s="399">
        <v>2009</v>
      </c>
      <c r="G163" s="398">
        <v>2022</v>
      </c>
      <c r="H163" s="399"/>
      <c r="I163" s="398">
        <v>2023</v>
      </c>
      <c r="J163" s="405"/>
    </row>
    <row r="164" spans="1:10" ht="16.5">
      <c r="A164" s="390"/>
      <c r="B164" s="391"/>
      <c r="C164" s="391"/>
      <c r="D164" s="391"/>
      <c r="E164" s="391"/>
      <c r="F164" s="391"/>
      <c r="G164" s="391"/>
      <c r="H164" s="391"/>
      <c r="I164" s="391"/>
      <c r="J164" s="392"/>
    </row>
    <row r="165" spans="1:10" ht="16.5">
      <c r="A165" s="8" t="s">
        <v>523</v>
      </c>
      <c r="B165" s="9" t="s">
        <v>520</v>
      </c>
      <c r="C165" s="383">
        <v>6433</v>
      </c>
      <c r="D165" s="384"/>
      <c r="E165" s="406">
        <v>6433</v>
      </c>
      <c r="F165" s="406"/>
      <c r="G165" s="406">
        <v>5000</v>
      </c>
      <c r="H165" s="406"/>
      <c r="I165" s="406">
        <v>5000</v>
      </c>
      <c r="J165" s="406"/>
    </row>
    <row r="166" spans="1:10" ht="13.5" thickBo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</row>
    <row r="167" spans="1:10" ht="16.5">
      <c r="A167" s="12" t="s">
        <v>90</v>
      </c>
      <c r="B167" s="420" t="s">
        <v>960</v>
      </c>
      <c r="C167" s="421"/>
      <c r="D167" s="421"/>
      <c r="E167" s="421"/>
      <c r="F167" s="421"/>
      <c r="G167" s="421"/>
      <c r="H167" s="421"/>
      <c r="I167" s="421"/>
      <c r="J167" s="422"/>
    </row>
    <row r="168" spans="1:10" ht="16.5">
      <c r="A168" s="13" t="s">
        <v>112</v>
      </c>
      <c r="B168" s="496" t="s">
        <v>510</v>
      </c>
      <c r="C168" s="497"/>
      <c r="D168" s="497"/>
      <c r="E168" s="497"/>
      <c r="F168" s="497"/>
      <c r="G168" s="497"/>
      <c r="H168" s="497"/>
      <c r="I168" s="497"/>
      <c r="J168" s="498"/>
    </row>
    <row r="169" spans="1:10" ht="16.5">
      <c r="A169" s="8" t="s">
        <v>91</v>
      </c>
      <c r="B169" s="415" t="s">
        <v>549</v>
      </c>
      <c r="C169" s="416"/>
      <c r="D169" s="444" t="s">
        <v>916</v>
      </c>
      <c r="E169" s="445"/>
      <c r="F169" s="445"/>
      <c r="G169" s="445"/>
      <c r="H169" s="445"/>
      <c r="I169" s="445"/>
      <c r="J169" s="446"/>
    </row>
    <row r="170" spans="1:10" ht="16.5">
      <c r="A170" s="8" t="s">
        <v>92</v>
      </c>
      <c r="B170" s="14" t="s">
        <v>93</v>
      </c>
      <c r="C170" s="14" t="s">
        <v>94</v>
      </c>
      <c r="D170" s="14" t="s">
        <v>95</v>
      </c>
      <c r="E170" s="15" t="s">
        <v>105</v>
      </c>
      <c r="F170" s="14" t="s">
        <v>96</v>
      </c>
      <c r="G170" s="14" t="s">
        <v>97</v>
      </c>
      <c r="H170" s="14" t="s">
        <v>98</v>
      </c>
      <c r="I170" s="14" t="s">
        <v>99</v>
      </c>
      <c r="J170" s="16" t="s">
        <v>100</v>
      </c>
    </row>
    <row r="171" spans="1:10" ht="16.5">
      <c r="A171" s="8" t="s">
        <v>101</v>
      </c>
      <c r="B171" s="368"/>
      <c r="C171" s="368"/>
      <c r="D171" s="286">
        <v>3</v>
      </c>
      <c r="E171" s="286">
        <v>3</v>
      </c>
      <c r="F171" s="286">
        <v>3</v>
      </c>
      <c r="G171" s="286">
        <v>3</v>
      </c>
      <c r="H171" s="286">
        <v>3</v>
      </c>
      <c r="I171" s="286">
        <v>3</v>
      </c>
      <c r="J171" s="287">
        <v>3</v>
      </c>
    </row>
    <row r="172" spans="1:10" ht="17.25" thickBot="1">
      <c r="A172" s="10" t="s">
        <v>102</v>
      </c>
      <c r="B172" s="267">
        <v>3</v>
      </c>
      <c r="C172" s="267">
        <v>3</v>
      </c>
      <c r="D172" s="267">
        <v>3</v>
      </c>
      <c r="E172" s="267"/>
      <c r="F172" s="267"/>
      <c r="G172" s="267"/>
      <c r="H172" s="267"/>
      <c r="I172" s="267"/>
      <c r="J172" s="295"/>
    </row>
    <row r="173" spans="1:10" ht="13.5" thickBot="1">
      <c r="A173" s="56"/>
      <c r="B173" s="56"/>
      <c r="C173" s="56"/>
      <c r="D173" s="56"/>
      <c r="E173" s="56"/>
      <c r="F173" s="56"/>
      <c r="G173" s="56"/>
      <c r="H173" s="56"/>
      <c r="I173" s="56"/>
      <c r="J173" s="56"/>
    </row>
    <row r="174" spans="1:10" ht="16.5">
      <c r="A174" s="6" t="s">
        <v>289</v>
      </c>
      <c r="B174" s="7" t="s">
        <v>519</v>
      </c>
      <c r="C174" s="398">
        <v>2020</v>
      </c>
      <c r="D174" s="399">
        <v>2009</v>
      </c>
      <c r="E174" s="398">
        <v>2021</v>
      </c>
      <c r="F174" s="399">
        <v>2009</v>
      </c>
      <c r="G174" s="398">
        <v>2022</v>
      </c>
      <c r="H174" s="399"/>
      <c r="I174" s="398">
        <v>2023</v>
      </c>
      <c r="J174" s="405"/>
    </row>
    <row r="175" spans="1:10" ht="16.5">
      <c r="A175" s="390" t="s">
        <v>860</v>
      </c>
      <c r="B175" s="391"/>
      <c r="C175" s="391"/>
      <c r="D175" s="391"/>
      <c r="E175" s="391"/>
      <c r="F175" s="391"/>
      <c r="G175" s="391"/>
      <c r="H175" s="391"/>
      <c r="I175" s="391"/>
      <c r="J175" s="392"/>
    </row>
    <row r="176" spans="1:10" ht="16.5">
      <c r="A176" s="8" t="s">
        <v>523</v>
      </c>
      <c r="B176" s="9" t="s">
        <v>520</v>
      </c>
      <c r="C176" s="383">
        <v>113742</v>
      </c>
      <c r="D176" s="384"/>
      <c r="E176" s="406">
        <v>24112</v>
      </c>
      <c r="F176" s="406"/>
      <c r="G176" s="406">
        <v>100000</v>
      </c>
      <c r="H176" s="406"/>
      <c r="I176" s="406">
        <v>100000</v>
      </c>
      <c r="J176" s="406"/>
    </row>
    <row r="177" spans="1:10" ht="13.5" thickBo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</row>
    <row r="178" spans="1:10" ht="16.5">
      <c r="A178" s="12" t="s">
        <v>90</v>
      </c>
      <c r="B178" s="420" t="s">
        <v>960</v>
      </c>
      <c r="C178" s="421"/>
      <c r="D178" s="421"/>
      <c r="E178" s="421"/>
      <c r="F178" s="421"/>
      <c r="G178" s="421"/>
      <c r="H178" s="421"/>
      <c r="I178" s="421"/>
      <c r="J178" s="422"/>
    </row>
    <row r="179" spans="1:10" ht="16.5">
      <c r="A179" s="13" t="s">
        <v>112</v>
      </c>
      <c r="B179" s="423" t="s">
        <v>917</v>
      </c>
      <c r="C179" s="424"/>
      <c r="D179" s="424"/>
      <c r="E179" s="424"/>
      <c r="F179" s="424"/>
      <c r="G179" s="424"/>
      <c r="H179" s="424"/>
      <c r="I179" s="424"/>
      <c r="J179" s="425"/>
    </row>
    <row r="180" spans="1:10" ht="16.5">
      <c r="A180" s="8" t="s">
        <v>91</v>
      </c>
      <c r="B180" s="534" t="s">
        <v>549</v>
      </c>
      <c r="C180" s="535"/>
      <c r="D180" s="529" t="s">
        <v>362</v>
      </c>
      <c r="E180" s="530"/>
      <c r="F180" s="530"/>
      <c r="G180" s="530"/>
      <c r="H180" s="530"/>
      <c r="I180" s="530"/>
      <c r="J180" s="531"/>
    </row>
    <row r="181" spans="1:10" ht="16.5">
      <c r="A181" s="8" t="s">
        <v>92</v>
      </c>
      <c r="B181" s="14" t="s">
        <v>93</v>
      </c>
      <c r="C181" s="14" t="s">
        <v>94</v>
      </c>
      <c r="D181" s="14" t="s">
        <v>95</v>
      </c>
      <c r="E181" s="15" t="s">
        <v>105</v>
      </c>
      <c r="F181" s="14" t="s">
        <v>96</v>
      </c>
      <c r="G181" s="14" t="s">
        <v>97</v>
      </c>
      <c r="H181" s="14" t="s">
        <v>98</v>
      </c>
      <c r="I181" s="14" t="s">
        <v>99</v>
      </c>
      <c r="J181" s="16" t="s">
        <v>100</v>
      </c>
    </row>
    <row r="182" spans="1:10" ht="16.5">
      <c r="A182" s="8" t="s">
        <v>101</v>
      </c>
      <c r="B182" s="367"/>
      <c r="C182" s="367"/>
      <c r="D182" s="289">
        <v>10</v>
      </c>
      <c r="E182" s="289">
        <v>5</v>
      </c>
      <c r="F182" s="289">
        <v>5</v>
      </c>
      <c r="G182" s="289">
        <v>5</v>
      </c>
      <c r="H182" s="289">
        <v>5</v>
      </c>
      <c r="I182" s="289">
        <v>5</v>
      </c>
      <c r="J182" s="290">
        <v>5</v>
      </c>
    </row>
    <row r="183" spans="1:10" ht="17.25" thickBot="1">
      <c r="A183" s="10" t="s">
        <v>102</v>
      </c>
      <c r="B183" s="291">
        <v>10</v>
      </c>
      <c r="C183" s="291">
        <v>10</v>
      </c>
      <c r="D183" s="291">
        <v>10</v>
      </c>
      <c r="E183" s="291"/>
      <c r="F183" s="291"/>
      <c r="G183" s="291"/>
      <c r="H183" s="291"/>
      <c r="I183" s="291"/>
      <c r="J183" s="292"/>
    </row>
  </sheetData>
  <sheetProtection/>
  <mergeCells count="217">
    <mergeCell ref="C163:D163"/>
    <mergeCell ref="E163:F163"/>
    <mergeCell ref="C161:D161"/>
    <mergeCell ref="E161:F161"/>
    <mergeCell ref="C159:D159"/>
    <mergeCell ref="B179:J179"/>
    <mergeCell ref="G163:H163"/>
    <mergeCell ref="B169:C169"/>
    <mergeCell ref="G165:H165"/>
    <mergeCell ref="B167:J167"/>
    <mergeCell ref="A164:J164"/>
    <mergeCell ref="A160:J160"/>
    <mergeCell ref="B180:C180"/>
    <mergeCell ref="D180:J180"/>
    <mergeCell ref="B178:J178"/>
    <mergeCell ref="E159:F159"/>
    <mergeCell ref="G159:H159"/>
    <mergeCell ref="I161:J161"/>
    <mergeCell ref="C174:D174"/>
    <mergeCell ref="E174:F174"/>
    <mergeCell ref="G174:H174"/>
    <mergeCell ref="D139:J139"/>
    <mergeCell ref="I163:J163"/>
    <mergeCell ref="A149:J149"/>
    <mergeCell ref="I150:J150"/>
    <mergeCell ref="D143:J143"/>
    <mergeCell ref="C150:D150"/>
    <mergeCell ref="E150:F150"/>
    <mergeCell ref="G161:H161"/>
    <mergeCell ref="G150:H150"/>
    <mergeCell ref="B153:J153"/>
    <mergeCell ref="G133:H133"/>
    <mergeCell ref="I133:J133"/>
    <mergeCell ref="E148:F148"/>
    <mergeCell ref="B152:J152"/>
    <mergeCell ref="I148:J148"/>
    <mergeCell ref="B138:J138"/>
    <mergeCell ref="C148:D148"/>
    <mergeCell ref="B143:C143"/>
    <mergeCell ref="B137:J137"/>
    <mergeCell ref="G131:H131"/>
    <mergeCell ref="B123:J123"/>
    <mergeCell ref="B109:C109"/>
    <mergeCell ref="B70:J70"/>
    <mergeCell ref="C120:D120"/>
    <mergeCell ref="D113:J113"/>
    <mergeCell ref="B113:C113"/>
    <mergeCell ref="B83:C83"/>
    <mergeCell ref="I103:J103"/>
    <mergeCell ref="I118:J118"/>
    <mergeCell ref="I105:J105"/>
    <mergeCell ref="I66:J66"/>
    <mergeCell ref="D109:J109"/>
    <mergeCell ref="E79:F79"/>
    <mergeCell ref="I79:J79"/>
    <mergeCell ref="B81:J81"/>
    <mergeCell ref="G79:H79"/>
    <mergeCell ref="B82:J82"/>
    <mergeCell ref="B87:C87"/>
    <mergeCell ref="D87:J87"/>
    <mergeCell ref="E118:F118"/>
    <mergeCell ref="G92:H92"/>
    <mergeCell ref="B98:C98"/>
    <mergeCell ref="E105:F105"/>
    <mergeCell ref="B107:J107"/>
    <mergeCell ref="G105:H105"/>
    <mergeCell ref="A93:J93"/>
    <mergeCell ref="C92:D92"/>
    <mergeCell ref="I92:J92"/>
    <mergeCell ref="E92:F92"/>
    <mergeCell ref="C25:D25"/>
    <mergeCell ref="E25:F25"/>
    <mergeCell ref="I57:J57"/>
    <mergeCell ref="E27:F27"/>
    <mergeCell ref="A78:J78"/>
    <mergeCell ref="D20:J20"/>
    <mergeCell ref="B29:J29"/>
    <mergeCell ref="G25:H25"/>
    <mergeCell ref="I27:J27"/>
    <mergeCell ref="B35:C35"/>
    <mergeCell ref="C79:D79"/>
    <mergeCell ref="E68:F68"/>
    <mergeCell ref="A67:J67"/>
    <mergeCell ref="C57:D57"/>
    <mergeCell ref="C8:D8"/>
    <mergeCell ref="E8:F8"/>
    <mergeCell ref="C10:D10"/>
    <mergeCell ref="B31:C31"/>
    <mergeCell ref="B30:J30"/>
    <mergeCell ref="B20:C20"/>
    <mergeCell ref="I8:J8"/>
    <mergeCell ref="I4:J4"/>
    <mergeCell ref="I6:J6"/>
    <mergeCell ref="A11:J11"/>
    <mergeCell ref="E46:F46"/>
    <mergeCell ref="C27:D27"/>
    <mergeCell ref="G8:H8"/>
    <mergeCell ref="B15:J15"/>
    <mergeCell ref="C6:D6"/>
    <mergeCell ref="A7:J7"/>
    <mergeCell ref="B16:C16"/>
    <mergeCell ref="G10:H10"/>
    <mergeCell ref="E10:F10"/>
    <mergeCell ref="I10:J10"/>
    <mergeCell ref="I12:J12"/>
    <mergeCell ref="E12:F12"/>
    <mergeCell ref="G12:H12"/>
    <mergeCell ref="C2:D2"/>
    <mergeCell ref="E2:F2"/>
    <mergeCell ref="C4:D4"/>
    <mergeCell ref="E4:F4"/>
    <mergeCell ref="A3:J3"/>
    <mergeCell ref="E6:F6"/>
    <mergeCell ref="G2:H2"/>
    <mergeCell ref="I2:J2"/>
    <mergeCell ref="G4:H4"/>
    <mergeCell ref="G6:H6"/>
    <mergeCell ref="B39:C39"/>
    <mergeCell ref="D35:J35"/>
    <mergeCell ref="D31:J31"/>
    <mergeCell ref="D39:J39"/>
    <mergeCell ref="D16:J16"/>
    <mergeCell ref="C12:D12"/>
    <mergeCell ref="B14:J14"/>
    <mergeCell ref="I25:J25"/>
    <mergeCell ref="A26:J26"/>
    <mergeCell ref="G27:H27"/>
    <mergeCell ref="E44:F44"/>
    <mergeCell ref="C44:D44"/>
    <mergeCell ref="G66:H66"/>
    <mergeCell ref="D50:J50"/>
    <mergeCell ref="C55:D55"/>
    <mergeCell ref="E57:F57"/>
    <mergeCell ref="D61:J61"/>
    <mergeCell ref="I44:J44"/>
    <mergeCell ref="A45:J45"/>
    <mergeCell ref="B48:J48"/>
    <mergeCell ref="C46:D46"/>
    <mergeCell ref="I55:J55"/>
    <mergeCell ref="E55:F55"/>
    <mergeCell ref="D98:J98"/>
    <mergeCell ref="I68:J68"/>
    <mergeCell ref="I77:J77"/>
    <mergeCell ref="B59:J59"/>
    <mergeCell ref="B60:J60"/>
    <mergeCell ref="G55:H55"/>
    <mergeCell ref="B71:J71"/>
    <mergeCell ref="C118:D118"/>
    <mergeCell ref="G44:H44"/>
    <mergeCell ref="B50:C50"/>
    <mergeCell ref="G46:H46"/>
    <mergeCell ref="G68:H68"/>
    <mergeCell ref="A56:J56"/>
    <mergeCell ref="C66:D66"/>
    <mergeCell ref="I46:J46"/>
    <mergeCell ref="B49:J49"/>
    <mergeCell ref="C68:D68"/>
    <mergeCell ref="D72:J72"/>
    <mergeCell ref="B72:C72"/>
    <mergeCell ref="G57:H57"/>
    <mergeCell ref="B96:J96"/>
    <mergeCell ref="C77:D77"/>
    <mergeCell ref="E77:F77"/>
    <mergeCell ref="G77:H77"/>
    <mergeCell ref="E66:F66"/>
    <mergeCell ref="B61:C61"/>
    <mergeCell ref="D83:J83"/>
    <mergeCell ref="B97:J97"/>
    <mergeCell ref="B108:J108"/>
    <mergeCell ref="C105:D105"/>
    <mergeCell ref="C103:D103"/>
    <mergeCell ref="C94:D94"/>
    <mergeCell ref="E94:F94"/>
    <mergeCell ref="G94:H94"/>
    <mergeCell ref="I94:J94"/>
    <mergeCell ref="G103:H103"/>
    <mergeCell ref="E103:F103"/>
    <mergeCell ref="A104:J104"/>
    <mergeCell ref="A175:J175"/>
    <mergeCell ref="C165:D165"/>
    <mergeCell ref="A134:J134"/>
    <mergeCell ref="C135:D135"/>
    <mergeCell ref="E135:F135"/>
    <mergeCell ref="G135:H135"/>
    <mergeCell ref="B124:C124"/>
    <mergeCell ref="I159:J159"/>
    <mergeCell ref="B168:J168"/>
    <mergeCell ref="E165:F165"/>
    <mergeCell ref="I165:J165"/>
    <mergeCell ref="G118:H118"/>
    <mergeCell ref="D124:J124"/>
    <mergeCell ref="A119:J119"/>
    <mergeCell ref="E120:F120"/>
    <mergeCell ref="G120:H120"/>
    <mergeCell ref="C129:D129"/>
    <mergeCell ref="I120:J120"/>
    <mergeCell ref="E129:F129"/>
    <mergeCell ref="G129:H129"/>
    <mergeCell ref="I131:J131"/>
    <mergeCell ref="B139:C139"/>
    <mergeCell ref="B154:C154"/>
    <mergeCell ref="G148:H148"/>
    <mergeCell ref="D154:J154"/>
    <mergeCell ref="A130:J130"/>
    <mergeCell ref="E131:F131"/>
    <mergeCell ref="E133:F133"/>
    <mergeCell ref="C131:D131"/>
    <mergeCell ref="E176:F176"/>
    <mergeCell ref="G176:H176"/>
    <mergeCell ref="C176:D176"/>
    <mergeCell ref="I176:J176"/>
    <mergeCell ref="B122:J122"/>
    <mergeCell ref="I135:J135"/>
    <mergeCell ref="I174:J174"/>
    <mergeCell ref="D169:J169"/>
    <mergeCell ref="I129:J129"/>
    <mergeCell ref="C133:D133"/>
  </mergeCells>
  <hyperlinks>
    <hyperlink ref="A15" r:id="rId1" display="_ftn1"/>
    <hyperlink ref="A49" r:id="rId2" display="_ftn1"/>
    <hyperlink ref="A60" r:id="rId3" display="_ftn1"/>
    <hyperlink ref="A71" r:id="rId4" display="_ftn1"/>
    <hyperlink ref="A82" r:id="rId5" display="_ftn1"/>
    <hyperlink ref="A97" r:id="rId6" display="_ftn1"/>
    <hyperlink ref="A108" r:id="rId7" display="_ftn1"/>
    <hyperlink ref="A123" r:id="rId8" display="_ftn1"/>
    <hyperlink ref="A138" r:id="rId9" display="_ftn1"/>
    <hyperlink ref="A153" r:id="rId10" display="_ftn1"/>
    <hyperlink ref="A168" r:id="rId11" display="_ftn1"/>
    <hyperlink ref="A179" r:id="rId12" display="_ftn1"/>
    <hyperlink ref="A30" r:id="rId13" display="_ftn1"/>
  </hyperlinks>
  <printOptions/>
  <pageMargins left="0.7" right="0.7" top="0.787401575" bottom="0.787401575" header="0.3" footer="0.3"/>
  <pageSetup horizontalDpi="600" verticalDpi="600" orientation="portrait" paperSize="9" scale="75" r:id="rId14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146"/>
  <sheetViews>
    <sheetView zoomScale="142" zoomScaleNormal="142" zoomScalePageLayoutView="0" workbookViewId="0" topLeftCell="A3">
      <selection activeCell="E4" sqref="E4:F4"/>
    </sheetView>
  </sheetViews>
  <sheetFormatPr defaultColWidth="9.140625" defaultRowHeight="12.75"/>
  <cols>
    <col min="1" max="1" width="29.140625" style="0" customWidth="1"/>
  </cols>
  <sheetData>
    <row r="1" ht="13.5" thickBot="1"/>
    <row r="2" spans="1:10" ht="18" customHeight="1">
      <c r="A2" s="86" t="s">
        <v>291</v>
      </c>
      <c r="B2" s="23" t="s">
        <v>519</v>
      </c>
      <c r="C2" s="495">
        <v>2020</v>
      </c>
      <c r="D2" s="490">
        <v>2009</v>
      </c>
      <c r="E2" s="455">
        <v>2021</v>
      </c>
      <c r="F2" s="490">
        <v>2009</v>
      </c>
      <c r="G2" s="455">
        <v>2022</v>
      </c>
      <c r="H2" s="490"/>
      <c r="I2" s="455">
        <v>2023</v>
      </c>
      <c r="J2" s="491"/>
    </row>
    <row r="3" spans="1:10" ht="18" customHeight="1">
      <c r="A3" s="549" t="s">
        <v>861</v>
      </c>
      <c r="B3" s="527"/>
      <c r="C3" s="527"/>
      <c r="D3" s="527"/>
      <c r="E3" s="527"/>
      <c r="F3" s="527"/>
      <c r="G3" s="527"/>
      <c r="H3" s="527"/>
      <c r="I3" s="527"/>
      <c r="J3" s="528"/>
    </row>
    <row r="4" spans="1:10" ht="18" customHeight="1">
      <c r="A4" s="90" t="s">
        <v>524</v>
      </c>
      <c r="B4" s="91" t="s">
        <v>520</v>
      </c>
      <c r="C4" s="381">
        <f>SUM(C8,C38,C75,C86)</f>
        <v>916777</v>
      </c>
      <c r="D4" s="492"/>
      <c r="E4" s="381">
        <f>SUM(E8,E38,E75,E86)</f>
        <v>876306</v>
      </c>
      <c r="F4" s="492"/>
      <c r="G4" s="381">
        <f>SUM(G8,G38,G75,G86)</f>
        <v>512200</v>
      </c>
      <c r="H4" s="492"/>
      <c r="I4" s="381">
        <f>SUM(I8,I38,I75,I86)</f>
        <v>429200</v>
      </c>
      <c r="J4" s="546"/>
    </row>
    <row r="5" spans="1:10" ht="13.5" thickBot="1">
      <c r="A5" s="56"/>
      <c r="B5" s="56"/>
      <c r="C5" s="56"/>
      <c r="D5" s="56"/>
      <c r="E5" s="56"/>
      <c r="F5" s="56"/>
      <c r="G5" s="56"/>
      <c r="H5" s="56"/>
      <c r="I5" s="56"/>
      <c r="J5" s="56"/>
    </row>
    <row r="6" spans="1:10" ht="18" customHeight="1">
      <c r="A6" s="35" t="s">
        <v>292</v>
      </c>
      <c r="B6" s="36" t="s">
        <v>519</v>
      </c>
      <c r="C6" s="412">
        <v>2020</v>
      </c>
      <c r="D6" s="419">
        <v>2009</v>
      </c>
      <c r="E6" s="412">
        <v>2021</v>
      </c>
      <c r="F6" s="419">
        <v>2009</v>
      </c>
      <c r="G6" s="412">
        <v>2022</v>
      </c>
      <c r="H6" s="419"/>
      <c r="I6" s="412">
        <v>2023</v>
      </c>
      <c r="J6" s="413"/>
    </row>
    <row r="7" spans="1:10" ht="18" customHeight="1">
      <c r="A7" s="385" t="s">
        <v>862</v>
      </c>
      <c r="B7" s="386"/>
      <c r="C7" s="386"/>
      <c r="D7" s="386"/>
      <c r="E7" s="386"/>
      <c r="F7" s="386"/>
      <c r="G7" s="386"/>
      <c r="H7" s="386"/>
      <c r="I7" s="386"/>
      <c r="J7" s="387"/>
    </row>
    <row r="8" spans="1:10" ht="18" customHeight="1">
      <c r="A8" s="37" t="s">
        <v>525</v>
      </c>
      <c r="B8" s="38" t="s">
        <v>520</v>
      </c>
      <c r="C8" s="381">
        <f>SUM(C12,C27)</f>
        <v>325465</v>
      </c>
      <c r="D8" s="492"/>
      <c r="E8" s="381">
        <f>SUM(E12,E27)</f>
        <v>329426</v>
      </c>
      <c r="F8" s="492"/>
      <c r="G8" s="381">
        <f>SUM(G12,G27)</f>
        <v>290000</v>
      </c>
      <c r="H8" s="492"/>
      <c r="I8" s="388">
        <f>SUM(I12,I27)</f>
        <v>290000</v>
      </c>
      <c r="J8" s="389"/>
    </row>
    <row r="9" spans="1:10" ht="13.5" thickBot="1">
      <c r="A9" s="56"/>
      <c r="B9" s="56"/>
      <c r="C9" s="56"/>
      <c r="D9" s="56"/>
      <c r="E9" s="56"/>
      <c r="F9" s="56"/>
      <c r="G9" s="56"/>
      <c r="H9" s="56"/>
      <c r="I9" s="56"/>
      <c r="J9" s="56"/>
    </row>
    <row r="10" spans="1:10" ht="18" customHeight="1">
      <c r="A10" s="6" t="s">
        <v>293</v>
      </c>
      <c r="B10" s="7" t="s">
        <v>519</v>
      </c>
      <c r="C10" s="398">
        <v>2020</v>
      </c>
      <c r="D10" s="399">
        <v>2009</v>
      </c>
      <c r="E10" s="398">
        <v>2021</v>
      </c>
      <c r="F10" s="399">
        <v>2009</v>
      </c>
      <c r="G10" s="398">
        <v>2022</v>
      </c>
      <c r="H10" s="399"/>
      <c r="I10" s="398">
        <v>2023</v>
      </c>
      <c r="J10" s="405"/>
    </row>
    <row r="11" spans="1:10" ht="18" customHeight="1">
      <c r="A11" s="596" t="s">
        <v>863</v>
      </c>
      <c r="B11" s="597"/>
      <c r="C11" s="597"/>
      <c r="D11" s="597"/>
      <c r="E11" s="597"/>
      <c r="F11" s="597"/>
      <c r="G11" s="597"/>
      <c r="H11" s="597"/>
      <c r="I11" s="597"/>
      <c r="J11" s="598"/>
    </row>
    <row r="12" spans="1:10" ht="18" customHeight="1">
      <c r="A12" s="8" t="s">
        <v>523</v>
      </c>
      <c r="B12" s="9" t="s">
        <v>520</v>
      </c>
      <c r="C12" s="383">
        <v>155905</v>
      </c>
      <c r="D12" s="384"/>
      <c r="E12" s="406">
        <v>164866</v>
      </c>
      <c r="F12" s="406"/>
      <c r="G12" s="406">
        <v>130000</v>
      </c>
      <c r="H12" s="406"/>
      <c r="I12" s="406">
        <v>130000</v>
      </c>
      <c r="J12" s="406"/>
    </row>
    <row r="13" spans="1:10" ht="13.5" thickBot="1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8" customHeight="1">
      <c r="A14" s="12" t="s">
        <v>90</v>
      </c>
      <c r="B14" s="420" t="s">
        <v>950</v>
      </c>
      <c r="C14" s="421"/>
      <c r="D14" s="421"/>
      <c r="E14" s="421"/>
      <c r="F14" s="421"/>
      <c r="G14" s="421"/>
      <c r="H14" s="421"/>
      <c r="I14" s="421"/>
      <c r="J14" s="422"/>
    </row>
    <row r="15" spans="1:10" ht="18" customHeight="1">
      <c r="A15" s="13" t="s">
        <v>112</v>
      </c>
      <c r="B15" s="496" t="s">
        <v>78</v>
      </c>
      <c r="C15" s="497"/>
      <c r="D15" s="497"/>
      <c r="E15" s="497"/>
      <c r="F15" s="497"/>
      <c r="G15" s="497"/>
      <c r="H15" s="497"/>
      <c r="I15" s="497"/>
      <c r="J15" s="498"/>
    </row>
    <row r="16" spans="1:10" ht="18" customHeight="1">
      <c r="A16" s="8" t="s">
        <v>91</v>
      </c>
      <c r="B16" s="415" t="s">
        <v>549</v>
      </c>
      <c r="C16" s="416"/>
      <c r="D16" s="593" t="s">
        <v>876</v>
      </c>
      <c r="E16" s="594"/>
      <c r="F16" s="594"/>
      <c r="G16" s="594"/>
      <c r="H16" s="594"/>
      <c r="I16" s="594"/>
      <c r="J16" s="595"/>
    </row>
    <row r="17" spans="1:10" ht="18" customHeight="1">
      <c r="A17" s="8" t="s">
        <v>92</v>
      </c>
      <c r="B17" s="14" t="s">
        <v>93</v>
      </c>
      <c r="C17" s="14" t="s">
        <v>94</v>
      </c>
      <c r="D17" s="14" t="s">
        <v>95</v>
      </c>
      <c r="E17" s="15" t="s">
        <v>105</v>
      </c>
      <c r="F17" s="14" t="s">
        <v>96</v>
      </c>
      <c r="G17" s="14" t="s">
        <v>97</v>
      </c>
      <c r="H17" s="14" t="s">
        <v>98</v>
      </c>
      <c r="I17" s="14" t="s">
        <v>99</v>
      </c>
      <c r="J17" s="16" t="s">
        <v>100</v>
      </c>
    </row>
    <row r="18" spans="1:10" ht="18" customHeight="1">
      <c r="A18" s="8" t="s">
        <v>101</v>
      </c>
      <c r="B18" s="128"/>
      <c r="C18" s="128"/>
      <c r="D18" s="130"/>
      <c r="E18" s="151">
        <v>1200</v>
      </c>
      <c r="F18" s="18">
        <v>1200</v>
      </c>
      <c r="G18" s="18">
        <v>1200</v>
      </c>
      <c r="H18" s="18">
        <v>1200</v>
      </c>
      <c r="I18" s="18">
        <v>1200</v>
      </c>
      <c r="J18" s="18">
        <v>1200</v>
      </c>
    </row>
    <row r="19" spans="1:10" ht="18" customHeight="1" thickBot="1">
      <c r="A19" s="10" t="s">
        <v>102</v>
      </c>
      <c r="B19" s="20">
        <v>1200</v>
      </c>
      <c r="C19" s="20">
        <v>1200</v>
      </c>
      <c r="D19" s="20">
        <v>1200</v>
      </c>
      <c r="E19" s="20"/>
      <c r="F19" s="20"/>
      <c r="G19" s="20"/>
      <c r="H19" s="20"/>
      <c r="I19" s="20"/>
      <c r="J19" s="21"/>
    </row>
    <row r="20" spans="1:10" ht="18" customHeight="1">
      <c r="A20" s="8" t="s">
        <v>91</v>
      </c>
      <c r="B20" s="415" t="s">
        <v>549</v>
      </c>
      <c r="C20" s="416"/>
      <c r="D20" s="593" t="s">
        <v>518</v>
      </c>
      <c r="E20" s="594"/>
      <c r="F20" s="594"/>
      <c r="G20" s="594"/>
      <c r="H20" s="594"/>
      <c r="I20" s="594"/>
      <c r="J20" s="595"/>
    </row>
    <row r="21" spans="1:10" ht="18" customHeight="1">
      <c r="A21" s="8" t="s">
        <v>92</v>
      </c>
      <c r="B21" s="14" t="s">
        <v>93</v>
      </c>
      <c r="C21" s="14" t="s">
        <v>94</v>
      </c>
      <c r="D21" s="14" t="s">
        <v>95</v>
      </c>
      <c r="E21" s="15" t="s">
        <v>105</v>
      </c>
      <c r="F21" s="14" t="s">
        <v>96</v>
      </c>
      <c r="G21" s="14" t="s">
        <v>97</v>
      </c>
      <c r="H21" s="14" t="s">
        <v>98</v>
      </c>
      <c r="I21" s="14" t="s">
        <v>99</v>
      </c>
      <c r="J21" s="16" t="s">
        <v>100</v>
      </c>
    </row>
    <row r="22" spans="1:10" ht="18" customHeight="1">
      <c r="A22" s="8" t="s">
        <v>101</v>
      </c>
      <c r="B22" s="128"/>
      <c r="C22" s="128"/>
      <c r="D22" s="128"/>
      <c r="E22" s="159">
        <v>2750</v>
      </c>
      <c r="F22" s="159">
        <v>2750</v>
      </c>
      <c r="G22" s="99">
        <v>2750</v>
      </c>
      <c r="H22" s="99">
        <v>2750</v>
      </c>
      <c r="I22" s="100">
        <v>2750</v>
      </c>
      <c r="J22" s="100">
        <v>2750</v>
      </c>
    </row>
    <row r="23" spans="1:10" ht="18" customHeight="1" thickBot="1">
      <c r="A23" s="10" t="s">
        <v>102</v>
      </c>
      <c r="B23" s="101">
        <v>2621</v>
      </c>
      <c r="C23" s="101">
        <v>2741</v>
      </c>
      <c r="D23" s="101">
        <v>2750</v>
      </c>
      <c r="E23" s="101"/>
      <c r="F23" s="101"/>
      <c r="G23" s="101"/>
      <c r="H23" s="101"/>
      <c r="I23" s="101"/>
      <c r="J23" s="102"/>
    </row>
    <row r="24" spans="1:10" ht="13.5" thickBot="1">
      <c r="A24" s="56"/>
      <c r="B24" s="56"/>
      <c r="C24" s="56"/>
      <c r="D24" s="56"/>
      <c r="E24" s="56"/>
      <c r="F24" s="56"/>
      <c r="G24" s="56"/>
      <c r="H24" s="56"/>
      <c r="I24" s="56"/>
      <c r="J24" s="56"/>
    </row>
    <row r="25" spans="1:10" ht="18" customHeight="1">
      <c r="A25" s="6" t="s">
        <v>294</v>
      </c>
      <c r="B25" s="7" t="s">
        <v>519</v>
      </c>
      <c r="C25" s="398">
        <v>2020</v>
      </c>
      <c r="D25" s="399">
        <v>2009</v>
      </c>
      <c r="E25" s="398">
        <v>2021</v>
      </c>
      <c r="F25" s="399">
        <v>2009</v>
      </c>
      <c r="G25" s="398">
        <v>2022</v>
      </c>
      <c r="H25" s="399"/>
      <c r="I25" s="398">
        <v>2023</v>
      </c>
      <c r="J25" s="405"/>
    </row>
    <row r="26" spans="1:10" ht="18" customHeight="1">
      <c r="A26" s="390"/>
      <c r="B26" s="391"/>
      <c r="C26" s="391"/>
      <c r="D26" s="391"/>
      <c r="E26" s="391"/>
      <c r="F26" s="391"/>
      <c r="G26" s="391"/>
      <c r="H26" s="391"/>
      <c r="I26" s="391"/>
      <c r="J26" s="392"/>
    </row>
    <row r="27" spans="1:10" ht="18" customHeight="1">
      <c r="A27" s="8" t="s">
        <v>523</v>
      </c>
      <c r="B27" s="9" t="s">
        <v>520</v>
      </c>
      <c r="C27" s="383">
        <v>169560</v>
      </c>
      <c r="D27" s="384"/>
      <c r="E27" s="406">
        <v>164560</v>
      </c>
      <c r="F27" s="406"/>
      <c r="G27" s="406">
        <v>160000</v>
      </c>
      <c r="H27" s="406"/>
      <c r="I27" s="406">
        <v>160000</v>
      </c>
      <c r="J27" s="406"/>
    </row>
    <row r="28" spans="1:10" ht="13.5" thickBot="1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pans="1:10" ht="18" customHeight="1">
      <c r="A29" s="12" t="s">
        <v>90</v>
      </c>
      <c r="B29" s="420" t="s">
        <v>950</v>
      </c>
      <c r="C29" s="421"/>
      <c r="D29" s="421"/>
      <c r="E29" s="421"/>
      <c r="F29" s="421"/>
      <c r="G29" s="421"/>
      <c r="H29" s="421"/>
      <c r="I29" s="421"/>
      <c r="J29" s="422"/>
    </row>
    <row r="30" spans="1:10" ht="18" customHeight="1">
      <c r="A30" s="13" t="s">
        <v>112</v>
      </c>
      <c r="B30" s="496" t="s">
        <v>79</v>
      </c>
      <c r="C30" s="497"/>
      <c r="D30" s="497"/>
      <c r="E30" s="497"/>
      <c r="F30" s="497"/>
      <c r="G30" s="497"/>
      <c r="H30" s="497"/>
      <c r="I30" s="497"/>
      <c r="J30" s="498"/>
    </row>
    <row r="31" spans="1:10" ht="18" customHeight="1">
      <c r="A31" s="8" t="s">
        <v>91</v>
      </c>
      <c r="B31" s="415" t="s">
        <v>549</v>
      </c>
      <c r="C31" s="416"/>
      <c r="D31" s="444" t="s">
        <v>59</v>
      </c>
      <c r="E31" s="445"/>
      <c r="F31" s="445"/>
      <c r="G31" s="445"/>
      <c r="H31" s="445"/>
      <c r="I31" s="445"/>
      <c r="J31" s="446"/>
    </row>
    <row r="32" spans="1:10" ht="18" customHeight="1">
      <c r="A32" s="8" t="s">
        <v>92</v>
      </c>
      <c r="B32" s="14" t="s">
        <v>93</v>
      </c>
      <c r="C32" s="14" t="s">
        <v>94</v>
      </c>
      <c r="D32" s="14" t="s">
        <v>95</v>
      </c>
      <c r="E32" s="15" t="s">
        <v>105</v>
      </c>
      <c r="F32" s="14" t="s">
        <v>96</v>
      </c>
      <c r="G32" s="14" t="s">
        <v>97</v>
      </c>
      <c r="H32" s="14" t="s">
        <v>98</v>
      </c>
      <c r="I32" s="14" t="s">
        <v>99</v>
      </c>
      <c r="J32" s="16" t="s">
        <v>100</v>
      </c>
    </row>
    <row r="33" spans="1:10" ht="18" customHeight="1">
      <c r="A33" s="8" t="s">
        <v>101</v>
      </c>
      <c r="B33" s="169"/>
      <c r="C33" s="169"/>
      <c r="D33" s="169"/>
      <c r="E33" s="271">
        <v>2750</v>
      </c>
      <c r="F33" s="271">
        <v>2750</v>
      </c>
      <c r="G33" s="271">
        <v>2750</v>
      </c>
      <c r="H33" s="170">
        <v>2750</v>
      </c>
      <c r="I33" s="170">
        <v>2750</v>
      </c>
      <c r="J33" s="170">
        <v>2750</v>
      </c>
    </row>
    <row r="34" spans="1:10" ht="18" customHeight="1" thickBot="1">
      <c r="A34" s="10" t="s">
        <v>102</v>
      </c>
      <c r="B34" s="170">
        <v>2746</v>
      </c>
      <c r="C34" s="170">
        <v>2746</v>
      </c>
      <c r="D34" s="271">
        <v>2750</v>
      </c>
      <c r="E34" s="171"/>
      <c r="F34" s="171"/>
      <c r="G34" s="242" t="s">
        <v>926</v>
      </c>
      <c r="H34" s="171"/>
      <c r="I34" s="171"/>
      <c r="J34" s="172"/>
    </row>
    <row r="35" spans="1:10" ht="13.5" thickBot="1">
      <c r="A35" s="56"/>
      <c r="B35" s="56"/>
      <c r="C35" s="56"/>
      <c r="D35" s="56"/>
      <c r="E35" s="56"/>
      <c r="F35" s="56"/>
      <c r="G35" s="56"/>
      <c r="H35" s="56"/>
      <c r="I35" s="56"/>
      <c r="J35" s="56"/>
    </row>
    <row r="36" spans="1:10" ht="18" customHeight="1">
      <c r="A36" s="35" t="s">
        <v>295</v>
      </c>
      <c r="B36" s="36" t="s">
        <v>519</v>
      </c>
      <c r="C36" s="412">
        <v>2020</v>
      </c>
      <c r="D36" s="419">
        <v>2009</v>
      </c>
      <c r="E36" s="412">
        <v>2021</v>
      </c>
      <c r="F36" s="419">
        <v>2009</v>
      </c>
      <c r="G36" s="412">
        <v>2022</v>
      </c>
      <c r="H36" s="419"/>
      <c r="I36" s="412">
        <v>2023</v>
      </c>
      <c r="J36" s="413"/>
    </row>
    <row r="37" spans="1:10" ht="18" customHeight="1">
      <c r="A37" s="385" t="s">
        <v>864</v>
      </c>
      <c r="B37" s="386"/>
      <c r="C37" s="386"/>
      <c r="D37" s="386"/>
      <c r="E37" s="386"/>
      <c r="F37" s="386"/>
      <c r="G37" s="386"/>
      <c r="H37" s="386"/>
      <c r="I37" s="386"/>
      <c r="J37" s="387"/>
    </row>
    <row r="38" spans="1:10" ht="18" customHeight="1">
      <c r="A38" s="37" t="s">
        <v>525</v>
      </c>
      <c r="B38" s="38" t="s">
        <v>520</v>
      </c>
      <c r="C38" s="381">
        <f>SUM(C42,C53,C64)</f>
        <v>440212</v>
      </c>
      <c r="D38" s="492"/>
      <c r="E38" s="381">
        <f>SUM(E42,E53,E64)</f>
        <v>325650</v>
      </c>
      <c r="F38" s="492"/>
      <c r="G38" s="381">
        <f>SUM(G42,G53,G64)</f>
        <v>101600</v>
      </c>
      <c r="H38" s="492"/>
      <c r="I38" s="388">
        <f>SUM(I42,I53,I64)</f>
        <v>101600</v>
      </c>
      <c r="J38" s="389"/>
    </row>
    <row r="39" spans="1:10" ht="13.5" thickBot="1">
      <c r="A39" s="56"/>
      <c r="B39" s="56"/>
      <c r="C39" s="56"/>
      <c r="D39" s="56"/>
      <c r="E39" s="56"/>
      <c r="F39" s="56"/>
      <c r="G39" s="56"/>
      <c r="H39" s="56"/>
      <c r="I39" s="56"/>
      <c r="J39" s="56"/>
    </row>
    <row r="40" spans="1:10" ht="16.5">
      <c r="A40" s="6" t="s">
        <v>298</v>
      </c>
      <c r="B40" s="7" t="s">
        <v>519</v>
      </c>
      <c r="C40" s="398">
        <v>2020</v>
      </c>
      <c r="D40" s="399">
        <v>2009</v>
      </c>
      <c r="E40" s="398">
        <v>2021</v>
      </c>
      <c r="F40" s="399">
        <v>2009</v>
      </c>
      <c r="G40" s="398">
        <v>2022</v>
      </c>
      <c r="H40" s="399"/>
      <c r="I40" s="398">
        <v>2023</v>
      </c>
      <c r="J40" s="405"/>
    </row>
    <row r="41" spans="1:10" ht="16.5">
      <c r="A41" s="390" t="s">
        <v>865</v>
      </c>
      <c r="B41" s="391"/>
      <c r="C41" s="391"/>
      <c r="D41" s="391"/>
      <c r="E41" s="391"/>
      <c r="F41" s="391"/>
      <c r="G41" s="391"/>
      <c r="H41" s="391"/>
      <c r="I41" s="391"/>
      <c r="J41" s="392"/>
    </row>
    <row r="42" spans="1:10" ht="16.5">
      <c r="A42" s="8" t="s">
        <v>523</v>
      </c>
      <c r="B42" s="9" t="s">
        <v>520</v>
      </c>
      <c r="C42" s="383">
        <v>46910</v>
      </c>
      <c r="D42" s="384"/>
      <c r="E42" s="406">
        <v>30410</v>
      </c>
      <c r="F42" s="406"/>
      <c r="G42" s="406">
        <v>40000</v>
      </c>
      <c r="H42" s="406"/>
      <c r="I42" s="406">
        <v>40000</v>
      </c>
      <c r="J42" s="406"/>
    </row>
    <row r="43" spans="1:10" ht="13.5" thickBot="1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6.5">
      <c r="A44" s="12" t="s">
        <v>90</v>
      </c>
      <c r="B44" s="420" t="s">
        <v>950</v>
      </c>
      <c r="C44" s="421"/>
      <c r="D44" s="421"/>
      <c r="E44" s="421"/>
      <c r="F44" s="421"/>
      <c r="G44" s="421"/>
      <c r="H44" s="421"/>
      <c r="I44" s="421"/>
      <c r="J44" s="422"/>
    </row>
    <row r="45" spans="1:10" ht="16.5">
      <c r="A45" s="13" t="s">
        <v>112</v>
      </c>
      <c r="B45" s="496" t="s">
        <v>919</v>
      </c>
      <c r="C45" s="497"/>
      <c r="D45" s="497"/>
      <c r="E45" s="497"/>
      <c r="F45" s="497"/>
      <c r="G45" s="497"/>
      <c r="H45" s="497"/>
      <c r="I45" s="497"/>
      <c r="J45" s="498"/>
    </row>
    <row r="46" spans="1:10" ht="16.5">
      <c r="A46" s="8" t="s">
        <v>91</v>
      </c>
      <c r="B46" s="415" t="s">
        <v>549</v>
      </c>
      <c r="C46" s="416"/>
      <c r="D46" s="444" t="s">
        <v>918</v>
      </c>
      <c r="E46" s="445"/>
      <c r="F46" s="445"/>
      <c r="G46" s="445"/>
      <c r="H46" s="445"/>
      <c r="I46" s="445"/>
      <c r="J46" s="446"/>
    </row>
    <row r="47" spans="1:10" ht="16.5">
      <c r="A47" s="8" t="s">
        <v>92</v>
      </c>
      <c r="B47" s="14" t="s">
        <v>93</v>
      </c>
      <c r="C47" s="14" t="s">
        <v>94</v>
      </c>
      <c r="D47" s="14" t="s">
        <v>95</v>
      </c>
      <c r="E47" s="15" t="s">
        <v>105</v>
      </c>
      <c r="F47" s="14" t="s">
        <v>96</v>
      </c>
      <c r="G47" s="14" t="s">
        <v>97</v>
      </c>
      <c r="H47" s="14" t="s">
        <v>98</v>
      </c>
      <c r="I47" s="14" t="s">
        <v>99</v>
      </c>
      <c r="J47" s="16" t="s">
        <v>100</v>
      </c>
    </row>
    <row r="48" spans="1:10" ht="16.5">
      <c r="A48" s="8" t="s">
        <v>101</v>
      </c>
      <c r="B48" s="128"/>
      <c r="C48" s="128"/>
      <c r="D48" s="128"/>
      <c r="E48" s="159">
        <v>1020</v>
      </c>
      <c r="F48" s="99">
        <v>1020</v>
      </c>
      <c r="G48" s="100">
        <v>1020</v>
      </c>
      <c r="H48" s="100">
        <v>1020</v>
      </c>
      <c r="I48" s="100">
        <v>1020</v>
      </c>
      <c r="J48" s="100">
        <v>1020</v>
      </c>
    </row>
    <row r="49" spans="1:10" ht="17.25" thickBot="1">
      <c r="A49" s="10" t="s">
        <v>102</v>
      </c>
      <c r="B49" s="99">
        <v>1000</v>
      </c>
      <c r="C49" s="99">
        <v>1000</v>
      </c>
      <c r="D49" s="99">
        <v>1020</v>
      </c>
      <c r="E49" s="101"/>
      <c r="F49" s="101"/>
      <c r="G49" s="101"/>
      <c r="H49" s="101"/>
      <c r="I49" s="101"/>
      <c r="J49" s="102"/>
    </row>
    <row r="50" spans="1:10" ht="13.5" thickBot="1">
      <c r="A50" s="56"/>
      <c r="B50" s="56"/>
      <c r="C50" s="56"/>
      <c r="D50" s="56"/>
      <c r="E50" s="56"/>
      <c r="F50" s="56"/>
      <c r="G50" s="56"/>
      <c r="H50" s="56"/>
      <c r="I50" s="56"/>
      <c r="J50" s="56"/>
    </row>
    <row r="51" spans="1:10" ht="16.5">
      <c r="A51" s="6" t="s">
        <v>296</v>
      </c>
      <c r="B51" s="7" t="s">
        <v>519</v>
      </c>
      <c r="C51" s="398">
        <v>2020</v>
      </c>
      <c r="D51" s="399">
        <v>2009</v>
      </c>
      <c r="E51" s="398">
        <v>2021</v>
      </c>
      <c r="F51" s="399">
        <v>2009</v>
      </c>
      <c r="G51" s="398">
        <v>2022</v>
      </c>
      <c r="H51" s="399"/>
      <c r="I51" s="398">
        <v>2023</v>
      </c>
      <c r="J51" s="405"/>
    </row>
    <row r="52" spans="1:10" ht="16.5">
      <c r="A52" s="390" t="s">
        <v>866</v>
      </c>
      <c r="B52" s="391"/>
      <c r="C52" s="391"/>
      <c r="D52" s="391"/>
      <c r="E52" s="391"/>
      <c r="F52" s="391"/>
      <c r="G52" s="391"/>
      <c r="H52" s="391"/>
      <c r="I52" s="391"/>
      <c r="J52" s="392"/>
    </row>
    <row r="53" spans="1:10" ht="16.5">
      <c r="A53" s="8" t="s">
        <v>523</v>
      </c>
      <c r="B53" s="9" t="s">
        <v>520</v>
      </c>
      <c r="C53" s="383">
        <v>18362</v>
      </c>
      <c r="D53" s="384"/>
      <c r="E53" s="406">
        <v>10300</v>
      </c>
      <c r="F53" s="406"/>
      <c r="G53" s="406">
        <v>16600</v>
      </c>
      <c r="H53" s="406"/>
      <c r="I53" s="406">
        <v>16600</v>
      </c>
      <c r="J53" s="406"/>
    </row>
    <row r="54" spans="1:10" ht="13.5" thickBot="1">
      <c r="A54" s="11"/>
      <c r="B54" s="11"/>
      <c r="C54" s="11"/>
      <c r="D54" s="11"/>
      <c r="E54" s="11"/>
      <c r="F54" s="11"/>
      <c r="G54" s="11"/>
      <c r="H54" s="11"/>
      <c r="I54" s="11"/>
      <c r="J54" s="11"/>
    </row>
    <row r="55" spans="1:10" ht="16.5">
      <c r="A55" s="12" t="s">
        <v>90</v>
      </c>
      <c r="B55" s="420" t="s">
        <v>950</v>
      </c>
      <c r="C55" s="421"/>
      <c r="D55" s="421"/>
      <c r="E55" s="421"/>
      <c r="F55" s="421"/>
      <c r="G55" s="421"/>
      <c r="H55" s="421"/>
      <c r="I55" s="421"/>
      <c r="J55" s="422"/>
    </row>
    <row r="56" spans="1:10" ht="16.5">
      <c r="A56" s="13" t="s">
        <v>112</v>
      </c>
      <c r="B56" s="496" t="s">
        <v>60</v>
      </c>
      <c r="C56" s="497"/>
      <c r="D56" s="497"/>
      <c r="E56" s="497"/>
      <c r="F56" s="497"/>
      <c r="G56" s="497"/>
      <c r="H56" s="497"/>
      <c r="I56" s="497"/>
      <c r="J56" s="498"/>
    </row>
    <row r="57" spans="1:10" ht="16.5">
      <c r="A57" s="8" t="s">
        <v>91</v>
      </c>
      <c r="B57" s="415" t="s">
        <v>549</v>
      </c>
      <c r="C57" s="416"/>
      <c r="D57" s="444" t="s">
        <v>920</v>
      </c>
      <c r="E57" s="445"/>
      <c r="F57" s="445"/>
      <c r="G57" s="445"/>
      <c r="H57" s="445"/>
      <c r="I57" s="445"/>
      <c r="J57" s="446"/>
    </row>
    <row r="58" spans="1:10" ht="16.5">
      <c r="A58" s="8" t="s">
        <v>92</v>
      </c>
      <c r="B58" s="14" t="s">
        <v>93</v>
      </c>
      <c r="C58" s="14" t="s">
        <v>94</v>
      </c>
      <c r="D58" s="14" t="s">
        <v>95</v>
      </c>
      <c r="E58" s="15" t="s">
        <v>105</v>
      </c>
      <c r="F58" s="14" t="s">
        <v>96</v>
      </c>
      <c r="G58" s="14" t="s">
        <v>97</v>
      </c>
      <c r="H58" s="14" t="s">
        <v>98</v>
      </c>
      <c r="I58" s="14" t="s">
        <v>99</v>
      </c>
      <c r="J58" s="16" t="s">
        <v>100</v>
      </c>
    </row>
    <row r="59" spans="1:10" ht="16.5">
      <c r="A59" s="8" t="s">
        <v>101</v>
      </c>
      <c r="B59" s="130"/>
      <c r="C59" s="130"/>
      <c r="D59" s="130"/>
      <c r="E59" s="151">
        <v>20</v>
      </c>
      <c r="F59" s="18">
        <v>20</v>
      </c>
      <c r="G59" s="18">
        <v>20</v>
      </c>
      <c r="H59" s="18">
        <v>20</v>
      </c>
      <c r="I59" s="18">
        <v>20</v>
      </c>
      <c r="J59" s="19">
        <v>20</v>
      </c>
    </row>
    <row r="60" spans="1:10" ht="17.25" thickBot="1">
      <c r="A60" s="10" t="s">
        <v>102</v>
      </c>
      <c r="B60" s="20">
        <v>20</v>
      </c>
      <c r="C60" s="20">
        <v>20</v>
      </c>
      <c r="D60" s="20">
        <v>20</v>
      </c>
      <c r="E60" s="20"/>
      <c r="F60" s="20"/>
      <c r="G60" s="20"/>
      <c r="H60" s="20"/>
      <c r="I60" s="20"/>
      <c r="J60" s="21"/>
    </row>
    <row r="61" spans="1:10" ht="13.5" thickBot="1">
      <c r="A61" s="56"/>
      <c r="B61" s="56"/>
      <c r="C61" s="56"/>
      <c r="D61" s="56"/>
      <c r="E61" s="56"/>
      <c r="F61" s="56"/>
      <c r="G61" s="56"/>
      <c r="H61" s="56"/>
      <c r="I61" s="56"/>
      <c r="J61" s="56"/>
    </row>
    <row r="62" spans="1:10" ht="16.5">
      <c r="A62" s="6" t="s">
        <v>297</v>
      </c>
      <c r="B62" s="7" t="s">
        <v>519</v>
      </c>
      <c r="C62" s="398">
        <v>2020</v>
      </c>
      <c r="D62" s="399">
        <v>2009</v>
      </c>
      <c r="E62" s="398">
        <v>2021</v>
      </c>
      <c r="F62" s="399">
        <v>2009</v>
      </c>
      <c r="G62" s="398">
        <v>2022</v>
      </c>
      <c r="H62" s="399"/>
      <c r="I62" s="398">
        <v>2023</v>
      </c>
      <c r="J62" s="405"/>
    </row>
    <row r="63" spans="1:10" ht="16.5">
      <c r="A63" s="596" t="s">
        <v>867</v>
      </c>
      <c r="B63" s="597"/>
      <c r="C63" s="597"/>
      <c r="D63" s="597"/>
      <c r="E63" s="597"/>
      <c r="F63" s="597"/>
      <c r="G63" s="597"/>
      <c r="H63" s="597"/>
      <c r="I63" s="597"/>
      <c r="J63" s="598"/>
    </row>
    <row r="64" spans="1:10" ht="16.5">
      <c r="A64" s="8" t="s">
        <v>523</v>
      </c>
      <c r="B64" s="9" t="s">
        <v>520</v>
      </c>
      <c r="C64" s="383">
        <v>374940</v>
      </c>
      <c r="D64" s="384"/>
      <c r="E64" s="406">
        <v>284940</v>
      </c>
      <c r="F64" s="406"/>
      <c r="G64" s="406">
        <v>45000</v>
      </c>
      <c r="H64" s="406"/>
      <c r="I64" s="406">
        <v>45000</v>
      </c>
      <c r="J64" s="406"/>
    </row>
    <row r="65" spans="1:10" ht="13.5" thickBot="1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 spans="1:10" ht="16.5">
      <c r="A66" s="12" t="s">
        <v>90</v>
      </c>
      <c r="B66" s="420" t="s">
        <v>950</v>
      </c>
      <c r="C66" s="421"/>
      <c r="D66" s="421"/>
      <c r="E66" s="421"/>
      <c r="F66" s="421"/>
      <c r="G66" s="421"/>
      <c r="H66" s="421"/>
      <c r="I66" s="421"/>
      <c r="J66" s="422"/>
    </row>
    <row r="67" spans="1:10" ht="16.5">
      <c r="A67" s="13" t="s">
        <v>112</v>
      </c>
      <c r="B67" s="496" t="s">
        <v>363</v>
      </c>
      <c r="C67" s="497"/>
      <c r="D67" s="497"/>
      <c r="E67" s="497"/>
      <c r="F67" s="497"/>
      <c r="G67" s="497"/>
      <c r="H67" s="497"/>
      <c r="I67" s="497"/>
      <c r="J67" s="498"/>
    </row>
    <row r="68" spans="1:10" ht="16.5">
      <c r="A68" s="8" t="s">
        <v>91</v>
      </c>
      <c r="B68" s="415" t="s">
        <v>549</v>
      </c>
      <c r="C68" s="416"/>
      <c r="D68" s="444" t="s">
        <v>921</v>
      </c>
      <c r="E68" s="445"/>
      <c r="F68" s="445"/>
      <c r="G68" s="445"/>
      <c r="H68" s="445"/>
      <c r="I68" s="445"/>
      <c r="J68" s="446"/>
    </row>
    <row r="69" spans="1:10" ht="16.5">
      <c r="A69" s="8" t="s">
        <v>92</v>
      </c>
      <c r="B69" s="14" t="s">
        <v>93</v>
      </c>
      <c r="C69" s="14" t="s">
        <v>94</v>
      </c>
      <c r="D69" s="14" t="s">
        <v>95</v>
      </c>
      <c r="E69" s="15" t="s">
        <v>105</v>
      </c>
      <c r="F69" s="14" t="s">
        <v>96</v>
      </c>
      <c r="G69" s="14" t="s">
        <v>97</v>
      </c>
      <c r="H69" s="14" t="s">
        <v>98</v>
      </c>
      <c r="I69" s="14" t="s">
        <v>99</v>
      </c>
      <c r="J69" s="16" t="s">
        <v>100</v>
      </c>
    </row>
    <row r="70" spans="1:10" ht="16.5">
      <c r="A70" s="8" t="s">
        <v>101</v>
      </c>
      <c r="B70" s="130"/>
      <c r="C70" s="130"/>
      <c r="D70" s="130"/>
      <c r="E70" s="151">
        <v>91.7</v>
      </c>
      <c r="F70" s="151">
        <v>91.7</v>
      </c>
      <c r="G70" s="151">
        <v>91.7</v>
      </c>
      <c r="H70" s="151">
        <v>91.7</v>
      </c>
      <c r="I70" s="151">
        <v>91.7</v>
      </c>
      <c r="J70" s="151">
        <v>91.7</v>
      </c>
    </row>
    <row r="71" spans="1:10" ht="17.25" thickBot="1">
      <c r="A71" s="10" t="s">
        <v>102</v>
      </c>
      <c r="B71" s="20">
        <v>91.7</v>
      </c>
      <c r="C71" s="20">
        <v>91.7</v>
      </c>
      <c r="D71" s="20">
        <v>91.7</v>
      </c>
      <c r="E71" s="20"/>
      <c r="F71" s="20"/>
      <c r="G71" s="20"/>
      <c r="H71" s="20"/>
      <c r="I71" s="20"/>
      <c r="J71" s="21"/>
    </row>
    <row r="72" spans="1:10" ht="13.5" thickBot="1">
      <c r="A72" s="56"/>
      <c r="B72" s="56"/>
      <c r="C72" s="56"/>
      <c r="D72" s="56"/>
      <c r="E72" s="56"/>
      <c r="F72" s="56"/>
      <c r="G72" s="56"/>
      <c r="H72" s="56"/>
      <c r="I72" s="56"/>
      <c r="J72" s="56"/>
    </row>
    <row r="73" spans="1:10" ht="18" customHeight="1">
      <c r="A73" s="35" t="s">
        <v>299</v>
      </c>
      <c r="B73" s="36" t="s">
        <v>519</v>
      </c>
      <c r="C73" s="412">
        <v>2020</v>
      </c>
      <c r="D73" s="419">
        <v>2009</v>
      </c>
      <c r="E73" s="412">
        <v>2021</v>
      </c>
      <c r="F73" s="419">
        <v>2009</v>
      </c>
      <c r="G73" s="412">
        <v>2022</v>
      </c>
      <c r="H73" s="419"/>
      <c r="I73" s="412">
        <v>2023</v>
      </c>
      <c r="J73" s="413"/>
    </row>
    <row r="74" spans="1:10" ht="18" customHeight="1">
      <c r="A74" s="385" t="s">
        <v>935</v>
      </c>
      <c r="B74" s="386"/>
      <c r="C74" s="386"/>
      <c r="D74" s="386"/>
      <c r="E74" s="386"/>
      <c r="F74" s="386"/>
      <c r="G74" s="386"/>
      <c r="H74" s="386"/>
      <c r="I74" s="386"/>
      <c r="J74" s="387"/>
    </row>
    <row r="75" spans="1:10" ht="18" customHeight="1">
      <c r="A75" s="37" t="s">
        <v>525</v>
      </c>
      <c r="B75" s="38" t="s">
        <v>520</v>
      </c>
      <c r="C75" s="381">
        <v>27400</v>
      </c>
      <c r="D75" s="492"/>
      <c r="E75" s="388">
        <v>98100</v>
      </c>
      <c r="F75" s="388"/>
      <c r="G75" s="388">
        <v>20000</v>
      </c>
      <c r="H75" s="388"/>
      <c r="I75" s="388">
        <v>20000</v>
      </c>
      <c r="J75" s="388"/>
    </row>
    <row r="76" spans="1:10" ht="13.5" thickBot="1">
      <c r="A76" s="56"/>
      <c r="B76" s="56"/>
      <c r="C76" s="56"/>
      <c r="D76" s="56"/>
      <c r="E76" s="56"/>
      <c r="F76" s="56"/>
      <c r="G76" s="56"/>
      <c r="H76" s="56"/>
      <c r="I76" s="56"/>
      <c r="J76" s="56"/>
    </row>
    <row r="77" spans="1:10" ht="18" customHeight="1">
      <c r="A77" s="12" t="s">
        <v>90</v>
      </c>
      <c r="B77" s="420" t="s">
        <v>950</v>
      </c>
      <c r="C77" s="421"/>
      <c r="D77" s="421"/>
      <c r="E77" s="421"/>
      <c r="F77" s="421"/>
      <c r="G77" s="421"/>
      <c r="H77" s="421"/>
      <c r="I77" s="421"/>
      <c r="J77" s="422"/>
    </row>
    <row r="78" spans="1:10" ht="18" customHeight="1">
      <c r="A78" s="13" t="s">
        <v>112</v>
      </c>
      <c r="B78" s="496" t="s">
        <v>364</v>
      </c>
      <c r="C78" s="497"/>
      <c r="D78" s="497"/>
      <c r="E78" s="497"/>
      <c r="F78" s="497"/>
      <c r="G78" s="497"/>
      <c r="H78" s="497"/>
      <c r="I78" s="497"/>
      <c r="J78" s="498"/>
    </row>
    <row r="79" spans="1:10" ht="18" customHeight="1">
      <c r="A79" s="8" t="s">
        <v>91</v>
      </c>
      <c r="B79" s="415" t="s">
        <v>549</v>
      </c>
      <c r="C79" s="416"/>
      <c r="D79" s="529" t="s">
        <v>501</v>
      </c>
      <c r="E79" s="530"/>
      <c r="F79" s="530"/>
      <c r="G79" s="530"/>
      <c r="H79" s="530"/>
      <c r="I79" s="530"/>
      <c r="J79" s="531"/>
    </row>
    <row r="80" spans="1:10" ht="18" customHeight="1">
      <c r="A80" s="8" t="s">
        <v>92</v>
      </c>
      <c r="B80" s="14" t="s">
        <v>93</v>
      </c>
      <c r="C80" s="14" t="s">
        <v>94</v>
      </c>
      <c r="D80" s="14" t="s">
        <v>95</v>
      </c>
      <c r="E80" s="15" t="s">
        <v>105</v>
      </c>
      <c r="F80" s="14" t="s">
        <v>96</v>
      </c>
      <c r="G80" s="14" t="s">
        <v>97</v>
      </c>
      <c r="H80" s="14" t="s">
        <v>98</v>
      </c>
      <c r="I80" s="14" t="s">
        <v>99</v>
      </c>
      <c r="J80" s="16" t="s">
        <v>100</v>
      </c>
    </row>
    <row r="81" spans="1:10" ht="18" customHeight="1">
      <c r="A81" s="8" t="s">
        <v>101</v>
      </c>
      <c r="B81" s="130"/>
      <c r="C81" s="130"/>
      <c r="D81" s="130"/>
      <c r="E81" s="151">
        <v>40</v>
      </c>
      <c r="F81" s="151">
        <v>40</v>
      </c>
      <c r="G81" s="151">
        <v>40</v>
      </c>
      <c r="H81" s="151">
        <v>40</v>
      </c>
      <c r="I81" s="151">
        <v>40</v>
      </c>
      <c r="J81" s="152">
        <v>40</v>
      </c>
    </row>
    <row r="82" spans="1:10" ht="18" customHeight="1" thickBot="1">
      <c r="A82" s="10" t="s">
        <v>102</v>
      </c>
      <c r="B82" s="20">
        <v>40</v>
      </c>
      <c r="C82" s="20">
        <v>40</v>
      </c>
      <c r="D82" s="154">
        <v>40</v>
      </c>
      <c r="E82" s="20"/>
      <c r="F82" s="20"/>
      <c r="G82" s="20"/>
      <c r="H82" s="20"/>
      <c r="I82" s="20"/>
      <c r="J82" s="21"/>
    </row>
    <row r="83" spans="1:10" ht="13.5" thickBot="1">
      <c r="A83" s="56"/>
      <c r="B83" s="56"/>
      <c r="C83" s="56"/>
      <c r="D83" s="56"/>
      <c r="E83" s="56"/>
      <c r="F83" s="56"/>
      <c r="G83" s="56"/>
      <c r="H83" s="56"/>
      <c r="I83" s="56"/>
      <c r="J83" s="56"/>
    </row>
    <row r="84" spans="1:10" ht="18" customHeight="1">
      <c r="A84" s="35" t="s">
        <v>300</v>
      </c>
      <c r="B84" s="36" t="s">
        <v>519</v>
      </c>
      <c r="C84" s="412">
        <v>2020</v>
      </c>
      <c r="D84" s="419">
        <v>2009</v>
      </c>
      <c r="E84" s="412">
        <v>2021</v>
      </c>
      <c r="F84" s="419">
        <v>2009</v>
      </c>
      <c r="G84" s="412">
        <v>2022</v>
      </c>
      <c r="H84" s="419"/>
      <c r="I84" s="412">
        <v>2023</v>
      </c>
      <c r="J84" s="413"/>
    </row>
    <row r="85" spans="1:10" ht="18" customHeight="1">
      <c r="A85" s="385" t="s">
        <v>868</v>
      </c>
      <c r="B85" s="386"/>
      <c r="C85" s="386"/>
      <c r="D85" s="386"/>
      <c r="E85" s="386"/>
      <c r="F85" s="386"/>
      <c r="G85" s="386"/>
      <c r="H85" s="386"/>
      <c r="I85" s="386"/>
      <c r="J85" s="387"/>
    </row>
    <row r="86" spans="1:10" ht="18" customHeight="1">
      <c r="A86" s="37" t="s">
        <v>525</v>
      </c>
      <c r="B86" s="38" t="s">
        <v>520</v>
      </c>
      <c r="C86" s="381">
        <f>SUM(C90,C105,C120,C135)</f>
        <v>123700</v>
      </c>
      <c r="D86" s="492"/>
      <c r="E86" s="381">
        <f>SUM(E90,E105,E120,E135)</f>
        <v>123130</v>
      </c>
      <c r="F86" s="492"/>
      <c r="G86" s="381">
        <f>SUM(G90,G105,G120,G135)</f>
        <v>100600</v>
      </c>
      <c r="H86" s="492"/>
      <c r="I86" s="381">
        <f>SUM(I90,I105,I120,I135)</f>
        <v>17600</v>
      </c>
      <c r="J86" s="492"/>
    </row>
    <row r="87" spans="1:10" ht="13.5" thickBot="1">
      <c r="A87" s="56"/>
      <c r="B87" s="56"/>
      <c r="C87" s="56"/>
      <c r="D87" s="56"/>
      <c r="E87" s="56"/>
      <c r="F87" s="56"/>
      <c r="G87" s="56"/>
      <c r="H87" s="56"/>
      <c r="I87" s="56"/>
      <c r="J87" s="56"/>
    </row>
    <row r="88" spans="1:10" ht="16.5">
      <c r="A88" s="6" t="s">
        <v>869</v>
      </c>
      <c r="B88" s="7" t="s">
        <v>519</v>
      </c>
      <c r="C88" s="398">
        <v>2020</v>
      </c>
      <c r="D88" s="399">
        <v>2009</v>
      </c>
      <c r="E88" s="398">
        <v>2021</v>
      </c>
      <c r="F88" s="399">
        <v>2009</v>
      </c>
      <c r="G88" s="398">
        <v>2022</v>
      </c>
      <c r="H88" s="399"/>
      <c r="I88" s="398">
        <v>2023</v>
      </c>
      <c r="J88" s="405"/>
    </row>
    <row r="89" spans="1:10" ht="16.5">
      <c r="A89" s="390" t="s">
        <v>868</v>
      </c>
      <c r="B89" s="391"/>
      <c r="C89" s="391"/>
      <c r="D89" s="391"/>
      <c r="E89" s="391"/>
      <c r="F89" s="391"/>
      <c r="G89" s="391"/>
      <c r="H89" s="391"/>
      <c r="I89" s="391"/>
      <c r="J89" s="392"/>
    </row>
    <row r="90" spans="1:10" ht="16.5">
      <c r="A90" s="8" t="s">
        <v>523</v>
      </c>
      <c r="B90" s="9" t="s">
        <v>520</v>
      </c>
      <c r="C90" s="383">
        <v>120100</v>
      </c>
      <c r="D90" s="384"/>
      <c r="E90" s="406">
        <v>119030</v>
      </c>
      <c r="F90" s="406"/>
      <c r="G90" s="406">
        <v>100000</v>
      </c>
      <c r="H90" s="406"/>
      <c r="I90" s="406">
        <v>17000</v>
      </c>
      <c r="J90" s="406"/>
    </row>
    <row r="91" spans="1:10" ht="13.5" thickBot="1">
      <c r="A91" s="11"/>
      <c r="B91" s="11"/>
      <c r="C91" s="11"/>
      <c r="D91" s="11"/>
      <c r="E91" s="11"/>
      <c r="F91" s="11"/>
      <c r="G91" s="11"/>
      <c r="H91" s="11"/>
      <c r="I91" s="11"/>
      <c r="J91" s="11"/>
    </row>
    <row r="92" spans="1:10" ht="16.5">
      <c r="A92" s="12" t="s">
        <v>90</v>
      </c>
      <c r="B92" s="420" t="s">
        <v>950</v>
      </c>
      <c r="C92" s="421"/>
      <c r="D92" s="421"/>
      <c r="E92" s="421"/>
      <c r="F92" s="421"/>
      <c r="G92" s="421"/>
      <c r="H92" s="421"/>
      <c r="I92" s="421"/>
      <c r="J92" s="422"/>
    </row>
    <row r="93" spans="1:10" ht="16.5">
      <c r="A93" s="13" t="s">
        <v>112</v>
      </c>
      <c r="B93" s="496" t="s">
        <v>923</v>
      </c>
      <c r="C93" s="497"/>
      <c r="D93" s="497"/>
      <c r="E93" s="497"/>
      <c r="F93" s="497"/>
      <c r="G93" s="497"/>
      <c r="H93" s="497"/>
      <c r="I93" s="497"/>
      <c r="J93" s="498"/>
    </row>
    <row r="94" spans="1:10" ht="16.5">
      <c r="A94" s="8" t="s">
        <v>91</v>
      </c>
      <c r="B94" s="415" t="s">
        <v>549</v>
      </c>
      <c r="C94" s="416"/>
      <c r="D94" s="444" t="s">
        <v>922</v>
      </c>
      <c r="E94" s="445"/>
      <c r="F94" s="445"/>
      <c r="G94" s="445"/>
      <c r="H94" s="445"/>
      <c r="I94" s="445"/>
      <c r="J94" s="446"/>
    </row>
    <row r="95" spans="1:10" ht="16.5">
      <c r="A95" s="8" t="s">
        <v>92</v>
      </c>
      <c r="B95" s="14" t="s">
        <v>93</v>
      </c>
      <c r="C95" s="14" t="s">
        <v>94</v>
      </c>
      <c r="D95" s="14" t="s">
        <v>95</v>
      </c>
      <c r="E95" s="15" t="s">
        <v>105</v>
      </c>
      <c r="F95" s="14" t="s">
        <v>96</v>
      </c>
      <c r="G95" s="14" t="s">
        <v>97</v>
      </c>
      <c r="H95" s="14" t="s">
        <v>98</v>
      </c>
      <c r="I95" s="14" t="s">
        <v>99</v>
      </c>
      <c r="J95" s="16" t="s">
        <v>100</v>
      </c>
    </row>
    <row r="96" spans="1:10" ht="16.5">
      <c r="A96" s="8" t="s">
        <v>101</v>
      </c>
      <c r="B96" s="128"/>
      <c r="C96" s="130"/>
      <c r="D96" s="130"/>
      <c r="E96" s="18">
        <v>1</v>
      </c>
      <c r="F96" s="18">
        <v>1</v>
      </c>
      <c r="G96" s="18">
        <v>1</v>
      </c>
      <c r="H96" s="18">
        <v>1</v>
      </c>
      <c r="I96" s="18">
        <v>1</v>
      </c>
      <c r="J96" s="19">
        <v>1</v>
      </c>
    </row>
    <row r="97" spans="1:10" ht="17.25" thickBot="1">
      <c r="A97" s="10" t="s">
        <v>102</v>
      </c>
      <c r="B97" s="101">
        <v>1</v>
      </c>
      <c r="C97" s="20">
        <v>1</v>
      </c>
      <c r="D97" s="20">
        <v>1</v>
      </c>
      <c r="E97" s="20"/>
      <c r="F97" s="20"/>
      <c r="G97" s="20"/>
      <c r="H97" s="20"/>
      <c r="I97" s="20"/>
      <c r="J97" s="21"/>
    </row>
    <row r="98" spans="1:10" ht="16.5">
      <c r="A98" s="8" t="s">
        <v>91</v>
      </c>
      <c r="B98" s="415" t="s">
        <v>549</v>
      </c>
      <c r="C98" s="416"/>
      <c r="D98" s="444" t="s">
        <v>61</v>
      </c>
      <c r="E98" s="445"/>
      <c r="F98" s="445"/>
      <c r="G98" s="445"/>
      <c r="H98" s="445"/>
      <c r="I98" s="445"/>
      <c r="J98" s="446"/>
    </row>
    <row r="99" spans="1:10" ht="16.5">
      <c r="A99" s="8" t="s">
        <v>92</v>
      </c>
      <c r="B99" s="14" t="s">
        <v>93</v>
      </c>
      <c r="C99" s="14" t="s">
        <v>94</v>
      </c>
      <c r="D99" s="14" t="s">
        <v>95</v>
      </c>
      <c r="E99" s="15" t="s">
        <v>105</v>
      </c>
      <c r="F99" s="14" t="s">
        <v>96</v>
      </c>
      <c r="G99" s="14" t="s">
        <v>97</v>
      </c>
      <c r="H99" s="14" t="s">
        <v>98</v>
      </c>
      <c r="I99" s="14" t="s">
        <v>99</v>
      </c>
      <c r="J99" s="16" t="s">
        <v>100</v>
      </c>
    </row>
    <row r="100" spans="1:10" ht="16.5">
      <c r="A100" s="8" t="s">
        <v>101</v>
      </c>
      <c r="B100" s="128"/>
      <c r="C100" s="128"/>
      <c r="D100" s="128"/>
      <c r="E100" s="100">
        <v>9200</v>
      </c>
      <c r="F100" s="100">
        <v>9300</v>
      </c>
      <c r="G100" s="100">
        <v>9400</v>
      </c>
      <c r="H100" s="100">
        <v>9400</v>
      </c>
      <c r="I100" s="100">
        <v>9400</v>
      </c>
      <c r="J100" s="100">
        <v>9400</v>
      </c>
    </row>
    <row r="101" spans="1:10" ht="17.25" thickBot="1">
      <c r="A101" s="10" t="s">
        <v>102</v>
      </c>
      <c r="B101" s="99">
        <v>8900</v>
      </c>
      <c r="C101" s="99">
        <v>8900</v>
      </c>
      <c r="D101" s="99">
        <v>9000</v>
      </c>
      <c r="E101" s="101"/>
      <c r="F101" s="101"/>
      <c r="G101" s="101"/>
      <c r="H101" s="101"/>
      <c r="I101" s="101"/>
      <c r="J101" s="102"/>
    </row>
    <row r="102" spans="1:10" ht="13.5" thickBot="1">
      <c r="A102" s="56"/>
      <c r="B102" s="56"/>
      <c r="C102" s="56"/>
      <c r="D102" s="56"/>
      <c r="E102" s="56"/>
      <c r="F102" s="56"/>
      <c r="G102" s="56"/>
      <c r="H102" s="56"/>
      <c r="I102" s="56"/>
      <c r="J102" s="56"/>
    </row>
    <row r="103" spans="1:10" ht="16.5">
      <c r="A103" s="6" t="s">
        <v>870</v>
      </c>
      <c r="B103" s="7" t="s">
        <v>519</v>
      </c>
      <c r="C103" s="398">
        <v>2020</v>
      </c>
      <c r="D103" s="399">
        <v>2009</v>
      </c>
      <c r="E103" s="398">
        <v>2021</v>
      </c>
      <c r="F103" s="399">
        <v>2009</v>
      </c>
      <c r="G103" s="398">
        <v>2022</v>
      </c>
      <c r="H103" s="399"/>
      <c r="I103" s="398">
        <v>2023</v>
      </c>
      <c r="J103" s="405"/>
    </row>
    <row r="104" spans="1:10" ht="16.5">
      <c r="A104" s="390" t="s">
        <v>873</v>
      </c>
      <c r="B104" s="391"/>
      <c r="C104" s="391"/>
      <c r="D104" s="391"/>
      <c r="E104" s="391"/>
      <c r="F104" s="391"/>
      <c r="G104" s="391"/>
      <c r="H104" s="391"/>
      <c r="I104" s="391"/>
      <c r="J104" s="392"/>
    </row>
    <row r="105" spans="1:10" ht="16.5">
      <c r="A105" s="8" t="s">
        <v>523</v>
      </c>
      <c r="B105" s="9" t="s">
        <v>520</v>
      </c>
      <c r="C105" s="383">
        <v>200</v>
      </c>
      <c r="D105" s="384"/>
      <c r="E105" s="406">
        <v>200</v>
      </c>
      <c r="F105" s="406"/>
      <c r="G105" s="406">
        <v>200</v>
      </c>
      <c r="H105" s="406"/>
      <c r="I105" s="406">
        <v>200</v>
      </c>
      <c r="J105" s="406"/>
    </row>
    <row r="106" spans="1:10" ht="13.5" thickBo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</row>
    <row r="107" spans="1:10" ht="16.5">
      <c r="A107" s="12" t="s">
        <v>90</v>
      </c>
      <c r="B107" s="420" t="s">
        <v>950</v>
      </c>
      <c r="C107" s="421"/>
      <c r="D107" s="421"/>
      <c r="E107" s="421"/>
      <c r="F107" s="421"/>
      <c r="G107" s="421"/>
      <c r="H107" s="421"/>
      <c r="I107" s="421"/>
      <c r="J107" s="422"/>
    </row>
    <row r="108" spans="1:10" ht="16.5">
      <c r="A108" s="13" t="s">
        <v>112</v>
      </c>
      <c r="B108" s="496" t="s">
        <v>80</v>
      </c>
      <c r="C108" s="497"/>
      <c r="D108" s="497"/>
      <c r="E108" s="497"/>
      <c r="F108" s="497"/>
      <c r="G108" s="497"/>
      <c r="H108" s="497"/>
      <c r="I108" s="497"/>
      <c r="J108" s="498"/>
    </row>
    <row r="109" spans="1:10" ht="16.5">
      <c r="A109" s="8" t="s">
        <v>91</v>
      </c>
      <c r="B109" s="415" t="s">
        <v>549</v>
      </c>
      <c r="C109" s="416"/>
      <c r="D109" s="444" t="s">
        <v>922</v>
      </c>
      <c r="E109" s="445"/>
      <c r="F109" s="445"/>
      <c r="G109" s="445"/>
      <c r="H109" s="445"/>
      <c r="I109" s="445"/>
      <c r="J109" s="446"/>
    </row>
    <row r="110" spans="1:10" ht="16.5">
      <c r="A110" s="8" t="s">
        <v>92</v>
      </c>
      <c r="B110" s="14" t="s">
        <v>93</v>
      </c>
      <c r="C110" s="14" t="s">
        <v>94</v>
      </c>
      <c r="D110" s="14" t="s">
        <v>95</v>
      </c>
      <c r="E110" s="15" t="s">
        <v>105</v>
      </c>
      <c r="F110" s="14" t="s">
        <v>96</v>
      </c>
      <c r="G110" s="14" t="s">
        <v>97</v>
      </c>
      <c r="H110" s="14" t="s">
        <v>98</v>
      </c>
      <c r="I110" s="14" t="s">
        <v>99</v>
      </c>
      <c r="J110" s="16" t="s">
        <v>100</v>
      </c>
    </row>
    <row r="111" spans="1:10" ht="16.5">
      <c r="A111" s="8" t="s">
        <v>101</v>
      </c>
      <c r="B111" s="128"/>
      <c r="C111" s="130"/>
      <c r="D111" s="130"/>
      <c r="E111" s="18">
        <v>1</v>
      </c>
      <c r="F111" s="18">
        <v>1</v>
      </c>
      <c r="G111" s="18">
        <v>1</v>
      </c>
      <c r="H111" s="18">
        <v>1</v>
      </c>
      <c r="I111" s="18">
        <v>1</v>
      </c>
      <c r="J111" s="19">
        <v>1</v>
      </c>
    </row>
    <row r="112" spans="1:10" ht="17.25" thickBot="1">
      <c r="A112" s="10" t="s">
        <v>102</v>
      </c>
      <c r="B112" s="101">
        <v>1</v>
      </c>
      <c r="C112" s="20">
        <v>1</v>
      </c>
      <c r="D112" s="20">
        <v>1</v>
      </c>
      <c r="E112" s="20"/>
      <c r="F112" s="20"/>
      <c r="G112" s="20"/>
      <c r="H112" s="20"/>
      <c r="I112" s="20"/>
      <c r="J112" s="21"/>
    </row>
    <row r="113" spans="1:10" ht="16.5">
      <c r="A113" s="8" t="s">
        <v>91</v>
      </c>
      <c r="B113" s="415" t="s">
        <v>549</v>
      </c>
      <c r="C113" s="416"/>
      <c r="D113" s="444" t="s">
        <v>61</v>
      </c>
      <c r="E113" s="445"/>
      <c r="F113" s="445"/>
      <c r="G113" s="445"/>
      <c r="H113" s="445"/>
      <c r="I113" s="445"/>
      <c r="J113" s="446"/>
    </row>
    <row r="114" spans="1:10" ht="16.5">
      <c r="A114" s="8" t="s">
        <v>92</v>
      </c>
      <c r="B114" s="14" t="s">
        <v>93</v>
      </c>
      <c r="C114" s="14" t="s">
        <v>94</v>
      </c>
      <c r="D114" s="14" t="s">
        <v>95</v>
      </c>
      <c r="E114" s="15" t="s">
        <v>105</v>
      </c>
      <c r="F114" s="14" t="s">
        <v>96</v>
      </c>
      <c r="G114" s="14" t="s">
        <v>97</v>
      </c>
      <c r="H114" s="14" t="s">
        <v>98</v>
      </c>
      <c r="I114" s="14" t="s">
        <v>99</v>
      </c>
      <c r="J114" s="16" t="s">
        <v>100</v>
      </c>
    </row>
    <row r="115" spans="1:10" ht="16.5">
      <c r="A115" s="8" t="s">
        <v>101</v>
      </c>
      <c r="B115" s="128"/>
      <c r="C115" s="128"/>
      <c r="D115" s="128"/>
      <c r="E115" s="99">
        <v>1310</v>
      </c>
      <c r="F115" s="100">
        <v>1320</v>
      </c>
      <c r="G115" s="100">
        <v>1320</v>
      </c>
      <c r="H115" s="100">
        <v>1320</v>
      </c>
      <c r="I115" s="100">
        <v>1320</v>
      </c>
      <c r="J115" s="100">
        <v>1320</v>
      </c>
    </row>
    <row r="116" spans="1:10" ht="17.25" thickBot="1">
      <c r="A116" s="10" t="s">
        <v>102</v>
      </c>
      <c r="B116" s="99">
        <v>1253</v>
      </c>
      <c r="C116" s="99">
        <v>1253</v>
      </c>
      <c r="D116" s="99">
        <v>1310</v>
      </c>
      <c r="E116" s="101"/>
      <c r="F116" s="101"/>
      <c r="G116" s="101"/>
      <c r="H116" s="101"/>
      <c r="I116" s="101"/>
      <c r="J116" s="102"/>
    </row>
    <row r="117" spans="1:10" ht="13.5" thickBot="1">
      <c r="A117" s="56"/>
      <c r="B117" s="56"/>
      <c r="C117" s="56"/>
      <c r="D117" s="56"/>
      <c r="E117" s="56"/>
      <c r="F117" s="56"/>
      <c r="G117" s="56"/>
      <c r="H117" s="56"/>
      <c r="I117" s="56"/>
      <c r="J117" s="56"/>
    </row>
    <row r="118" spans="1:10" ht="16.5">
      <c r="A118" s="6" t="s">
        <v>871</v>
      </c>
      <c r="B118" s="7" t="s">
        <v>519</v>
      </c>
      <c r="C118" s="398">
        <v>2020</v>
      </c>
      <c r="D118" s="399">
        <v>2009</v>
      </c>
      <c r="E118" s="398">
        <v>2021</v>
      </c>
      <c r="F118" s="399">
        <v>2009</v>
      </c>
      <c r="G118" s="398">
        <v>2022</v>
      </c>
      <c r="H118" s="399"/>
      <c r="I118" s="398">
        <v>2023</v>
      </c>
      <c r="J118" s="405"/>
    </row>
    <row r="119" spans="1:10" ht="16.5">
      <c r="A119" s="390" t="s">
        <v>874</v>
      </c>
      <c r="B119" s="391"/>
      <c r="C119" s="391"/>
      <c r="D119" s="391"/>
      <c r="E119" s="391"/>
      <c r="F119" s="391"/>
      <c r="G119" s="391"/>
      <c r="H119" s="391"/>
      <c r="I119" s="391"/>
      <c r="J119" s="392"/>
    </row>
    <row r="120" spans="1:10" ht="16.5">
      <c r="A120" s="8" t="s">
        <v>523</v>
      </c>
      <c r="B120" s="9" t="s">
        <v>520</v>
      </c>
      <c r="C120" s="383">
        <v>3200</v>
      </c>
      <c r="D120" s="384"/>
      <c r="E120" s="406">
        <v>3700</v>
      </c>
      <c r="F120" s="406"/>
      <c r="G120" s="406">
        <v>200</v>
      </c>
      <c r="H120" s="406"/>
      <c r="I120" s="406">
        <v>200</v>
      </c>
      <c r="J120" s="406"/>
    </row>
    <row r="121" spans="1:10" ht="13.5" thickBo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</row>
    <row r="122" spans="1:10" ht="16.5">
      <c r="A122" s="12" t="s">
        <v>90</v>
      </c>
      <c r="B122" s="420" t="s">
        <v>950</v>
      </c>
      <c r="C122" s="421"/>
      <c r="D122" s="421"/>
      <c r="E122" s="421"/>
      <c r="F122" s="421"/>
      <c r="G122" s="421"/>
      <c r="H122" s="421"/>
      <c r="I122" s="421"/>
      <c r="J122" s="422"/>
    </row>
    <row r="123" spans="1:10" ht="16.5">
      <c r="A123" s="13" t="s">
        <v>112</v>
      </c>
      <c r="B123" s="496" t="s">
        <v>80</v>
      </c>
      <c r="C123" s="497"/>
      <c r="D123" s="497"/>
      <c r="E123" s="497"/>
      <c r="F123" s="497"/>
      <c r="G123" s="497"/>
      <c r="H123" s="497"/>
      <c r="I123" s="497"/>
      <c r="J123" s="498"/>
    </row>
    <row r="124" spans="1:10" ht="16.5">
      <c r="A124" s="8" t="s">
        <v>91</v>
      </c>
      <c r="B124" s="415" t="s">
        <v>549</v>
      </c>
      <c r="C124" s="416"/>
      <c r="D124" s="444" t="s">
        <v>922</v>
      </c>
      <c r="E124" s="445"/>
      <c r="F124" s="445"/>
      <c r="G124" s="445"/>
      <c r="H124" s="445"/>
      <c r="I124" s="445"/>
      <c r="J124" s="446"/>
    </row>
    <row r="125" spans="1:10" ht="16.5">
      <c r="A125" s="8" t="s">
        <v>92</v>
      </c>
      <c r="B125" s="14" t="s">
        <v>93</v>
      </c>
      <c r="C125" s="14" t="s">
        <v>94</v>
      </c>
      <c r="D125" s="14" t="s">
        <v>95</v>
      </c>
      <c r="E125" s="15" t="s">
        <v>105</v>
      </c>
      <c r="F125" s="14" t="s">
        <v>96</v>
      </c>
      <c r="G125" s="14" t="s">
        <v>97</v>
      </c>
      <c r="H125" s="14" t="s">
        <v>98</v>
      </c>
      <c r="I125" s="14" t="s">
        <v>99</v>
      </c>
      <c r="J125" s="16" t="s">
        <v>100</v>
      </c>
    </row>
    <row r="126" spans="1:10" ht="16.5">
      <c r="A126" s="8" t="s">
        <v>101</v>
      </c>
      <c r="B126" s="128"/>
      <c r="C126" s="130"/>
      <c r="D126" s="130"/>
      <c r="E126" s="18">
        <v>1</v>
      </c>
      <c r="F126" s="18">
        <v>1</v>
      </c>
      <c r="G126" s="18">
        <v>1</v>
      </c>
      <c r="H126" s="18">
        <v>1</v>
      </c>
      <c r="I126" s="18">
        <v>1</v>
      </c>
      <c r="J126" s="19">
        <v>1</v>
      </c>
    </row>
    <row r="127" spans="1:10" ht="17.25" thickBot="1">
      <c r="A127" s="10" t="s">
        <v>102</v>
      </c>
      <c r="B127" s="101">
        <v>1</v>
      </c>
      <c r="C127" s="20">
        <v>1</v>
      </c>
      <c r="D127" s="20">
        <v>1</v>
      </c>
      <c r="E127" s="20"/>
      <c r="F127" s="20"/>
      <c r="G127" s="20"/>
      <c r="H127" s="20"/>
      <c r="I127" s="20"/>
      <c r="J127" s="21"/>
    </row>
    <row r="128" spans="1:10" ht="16.5">
      <c r="A128" s="8" t="s">
        <v>91</v>
      </c>
      <c r="B128" s="415" t="s">
        <v>549</v>
      </c>
      <c r="C128" s="416"/>
      <c r="D128" s="444" t="s">
        <v>61</v>
      </c>
      <c r="E128" s="445"/>
      <c r="F128" s="445"/>
      <c r="G128" s="445"/>
      <c r="H128" s="445"/>
      <c r="I128" s="445"/>
      <c r="J128" s="446"/>
    </row>
    <row r="129" spans="1:10" ht="16.5">
      <c r="A129" s="8" t="s">
        <v>92</v>
      </c>
      <c r="B129" s="14" t="s">
        <v>93</v>
      </c>
      <c r="C129" s="14" t="s">
        <v>94</v>
      </c>
      <c r="D129" s="14" t="s">
        <v>95</v>
      </c>
      <c r="E129" s="15" t="s">
        <v>105</v>
      </c>
      <c r="F129" s="14" t="s">
        <v>96</v>
      </c>
      <c r="G129" s="14" t="s">
        <v>97</v>
      </c>
      <c r="H129" s="14" t="s">
        <v>98</v>
      </c>
      <c r="I129" s="14" t="s">
        <v>99</v>
      </c>
      <c r="J129" s="16" t="s">
        <v>100</v>
      </c>
    </row>
    <row r="130" spans="1:10" ht="16.5">
      <c r="A130" s="8" t="s">
        <v>101</v>
      </c>
      <c r="B130" s="128"/>
      <c r="C130" s="130"/>
      <c r="D130" s="130"/>
      <c r="E130" s="19">
        <v>710</v>
      </c>
      <c r="F130" s="19">
        <v>720</v>
      </c>
      <c r="G130" s="19">
        <v>720</v>
      </c>
      <c r="H130" s="19">
        <v>720</v>
      </c>
      <c r="I130" s="19">
        <v>720</v>
      </c>
      <c r="J130" s="19">
        <v>720</v>
      </c>
    </row>
    <row r="131" spans="1:10" ht="17.25" thickBot="1">
      <c r="A131" s="10" t="s">
        <v>102</v>
      </c>
      <c r="B131" s="18">
        <v>675</v>
      </c>
      <c r="C131" s="18">
        <v>680</v>
      </c>
      <c r="D131" s="18">
        <v>700</v>
      </c>
      <c r="E131" s="20"/>
      <c r="F131" s="20"/>
      <c r="G131" s="20"/>
      <c r="H131" s="20"/>
      <c r="I131" s="20"/>
      <c r="J131" s="21"/>
    </row>
    <row r="132" spans="1:10" ht="13.5" thickBot="1">
      <c r="A132" s="56"/>
      <c r="B132" s="56"/>
      <c r="C132" s="56"/>
      <c r="D132" s="56"/>
      <c r="E132" s="56"/>
      <c r="F132" s="56"/>
      <c r="G132" s="56"/>
      <c r="H132" s="56"/>
      <c r="I132" s="56"/>
      <c r="J132" s="56"/>
    </row>
    <row r="133" spans="1:10" ht="16.5">
      <c r="A133" s="6" t="s">
        <v>872</v>
      </c>
      <c r="B133" s="7" t="s">
        <v>519</v>
      </c>
      <c r="C133" s="398">
        <v>2020</v>
      </c>
      <c r="D133" s="399">
        <v>2009</v>
      </c>
      <c r="E133" s="398">
        <v>2021</v>
      </c>
      <c r="F133" s="399">
        <v>2009</v>
      </c>
      <c r="G133" s="398">
        <v>2022</v>
      </c>
      <c r="H133" s="399"/>
      <c r="I133" s="398">
        <v>2023</v>
      </c>
      <c r="J133" s="405"/>
    </row>
    <row r="134" spans="1:10" ht="16.5">
      <c r="A134" s="390" t="s">
        <v>875</v>
      </c>
      <c r="B134" s="391"/>
      <c r="C134" s="391"/>
      <c r="D134" s="391"/>
      <c r="E134" s="391"/>
      <c r="F134" s="391"/>
      <c r="G134" s="391"/>
      <c r="H134" s="391"/>
      <c r="I134" s="391"/>
      <c r="J134" s="392"/>
    </row>
    <row r="135" spans="1:10" ht="16.5">
      <c r="A135" s="8" t="s">
        <v>523</v>
      </c>
      <c r="B135" s="9" t="s">
        <v>520</v>
      </c>
      <c r="C135" s="383">
        <v>200</v>
      </c>
      <c r="D135" s="384"/>
      <c r="E135" s="406">
        <v>200</v>
      </c>
      <c r="F135" s="406"/>
      <c r="G135" s="406">
        <v>200</v>
      </c>
      <c r="H135" s="406"/>
      <c r="I135" s="406">
        <v>200</v>
      </c>
      <c r="J135" s="406"/>
    </row>
    <row r="136" spans="1:10" ht="13.5" thickBo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</row>
    <row r="137" spans="1:10" ht="16.5">
      <c r="A137" s="12" t="s">
        <v>90</v>
      </c>
      <c r="B137" s="420" t="s">
        <v>950</v>
      </c>
      <c r="C137" s="421"/>
      <c r="D137" s="421"/>
      <c r="E137" s="421"/>
      <c r="F137" s="421"/>
      <c r="G137" s="421"/>
      <c r="H137" s="421"/>
      <c r="I137" s="421"/>
      <c r="J137" s="422"/>
    </row>
    <row r="138" spans="1:10" ht="16.5">
      <c r="A138" s="13" t="s">
        <v>112</v>
      </c>
      <c r="B138" s="496" t="s">
        <v>80</v>
      </c>
      <c r="C138" s="497"/>
      <c r="D138" s="497"/>
      <c r="E138" s="497"/>
      <c r="F138" s="497"/>
      <c r="G138" s="497"/>
      <c r="H138" s="497"/>
      <c r="I138" s="497"/>
      <c r="J138" s="498"/>
    </row>
    <row r="139" spans="1:10" ht="16.5">
      <c r="A139" s="8" t="s">
        <v>91</v>
      </c>
      <c r="B139" s="415" t="s">
        <v>549</v>
      </c>
      <c r="C139" s="416"/>
      <c r="D139" s="444" t="s">
        <v>922</v>
      </c>
      <c r="E139" s="445"/>
      <c r="F139" s="445"/>
      <c r="G139" s="445"/>
      <c r="H139" s="445"/>
      <c r="I139" s="445"/>
      <c r="J139" s="446"/>
    </row>
    <row r="140" spans="1:10" ht="16.5">
      <c r="A140" s="8" t="s">
        <v>92</v>
      </c>
      <c r="B140" s="14" t="s">
        <v>93</v>
      </c>
      <c r="C140" s="14" t="s">
        <v>94</v>
      </c>
      <c r="D140" s="14" t="s">
        <v>95</v>
      </c>
      <c r="E140" s="15" t="s">
        <v>105</v>
      </c>
      <c r="F140" s="14" t="s">
        <v>96</v>
      </c>
      <c r="G140" s="14" t="s">
        <v>97</v>
      </c>
      <c r="H140" s="14" t="s">
        <v>98</v>
      </c>
      <c r="I140" s="14" t="s">
        <v>99</v>
      </c>
      <c r="J140" s="16" t="s">
        <v>100</v>
      </c>
    </row>
    <row r="141" spans="1:10" ht="16.5">
      <c r="A141" s="8" t="s">
        <v>101</v>
      </c>
      <c r="B141" s="128"/>
      <c r="C141" s="130"/>
      <c r="D141" s="130"/>
      <c r="E141" s="18">
        <v>1</v>
      </c>
      <c r="F141" s="18">
        <v>1</v>
      </c>
      <c r="G141" s="18">
        <v>1</v>
      </c>
      <c r="H141" s="18">
        <v>1</v>
      </c>
      <c r="I141" s="18">
        <v>1</v>
      </c>
      <c r="J141" s="19">
        <v>1</v>
      </c>
    </row>
    <row r="142" spans="1:10" ht="17.25" thickBot="1">
      <c r="A142" s="10" t="s">
        <v>102</v>
      </c>
      <c r="B142" s="101">
        <v>1</v>
      </c>
      <c r="C142" s="20">
        <v>1</v>
      </c>
      <c r="D142" s="20">
        <v>1</v>
      </c>
      <c r="E142" s="20"/>
      <c r="F142" s="20"/>
      <c r="G142" s="20"/>
      <c r="H142" s="20"/>
      <c r="I142" s="20"/>
      <c r="J142" s="21"/>
    </row>
    <row r="143" spans="1:10" ht="16.5">
      <c r="A143" s="8" t="s">
        <v>91</v>
      </c>
      <c r="B143" s="415" t="s">
        <v>549</v>
      </c>
      <c r="C143" s="416"/>
      <c r="D143" s="444" t="s">
        <v>61</v>
      </c>
      <c r="E143" s="445"/>
      <c r="F143" s="445"/>
      <c r="G143" s="445"/>
      <c r="H143" s="445"/>
      <c r="I143" s="445"/>
      <c r="J143" s="446"/>
    </row>
    <row r="144" spans="1:10" ht="16.5">
      <c r="A144" s="8" t="s">
        <v>92</v>
      </c>
      <c r="B144" s="14" t="s">
        <v>93</v>
      </c>
      <c r="C144" s="14" t="s">
        <v>94</v>
      </c>
      <c r="D144" s="14" t="s">
        <v>95</v>
      </c>
      <c r="E144" s="15" t="s">
        <v>105</v>
      </c>
      <c r="F144" s="14" t="s">
        <v>96</v>
      </c>
      <c r="G144" s="14" t="s">
        <v>97</v>
      </c>
      <c r="H144" s="14" t="s">
        <v>98</v>
      </c>
      <c r="I144" s="14" t="s">
        <v>99</v>
      </c>
      <c r="J144" s="16" t="s">
        <v>100</v>
      </c>
    </row>
    <row r="145" spans="1:10" ht="16.5">
      <c r="A145" s="8" t="s">
        <v>101</v>
      </c>
      <c r="B145" s="128"/>
      <c r="C145" s="128"/>
      <c r="D145" s="128"/>
      <c r="E145" s="99">
        <v>1090</v>
      </c>
      <c r="F145" s="99">
        <v>1105</v>
      </c>
      <c r="G145" s="100">
        <v>1120</v>
      </c>
      <c r="H145" s="100">
        <v>1120</v>
      </c>
      <c r="I145" s="100">
        <v>1120</v>
      </c>
      <c r="J145" s="100">
        <v>1120</v>
      </c>
    </row>
    <row r="146" spans="1:10" ht="17.25" thickBot="1">
      <c r="A146" s="10" t="s">
        <v>102</v>
      </c>
      <c r="B146" s="101">
        <v>1055</v>
      </c>
      <c r="C146" s="101">
        <v>1055</v>
      </c>
      <c r="D146" s="101">
        <v>1090</v>
      </c>
      <c r="E146" s="101"/>
      <c r="F146" s="101"/>
      <c r="G146" s="101"/>
      <c r="H146" s="101"/>
      <c r="I146" s="101"/>
      <c r="J146" s="102"/>
    </row>
  </sheetData>
  <sheetProtection/>
  <mergeCells count="176">
    <mergeCell ref="E120:F120"/>
    <mergeCell ref="B123:J123"/>
    <mergeCell ref="G120:H120"/>
    <mergeCell ref="B94:C94"/>
    <mergeCell ref="I105:J105"/>
    <mergeCell ref="G118:H118"/>
    <mergeCell ref="B107:J107"/>
    <mergeCell ref="B109:C109"/>
    <mergeCell ref="D109:J109"/>
    <mergeCell ref="C105:D105"/>
    <mergeCell ref="E84:F84"/>
    <mergeCell ref="C73:D73"/>
    <mergeCell ref="A134:J134"/>
    <mergeCell ref="A74:J74"/>
    <mergeCell ref="A85:J85"/>
    <mergeCell ref="A89:J89"/>
    <mergeCell ref="B124:C124"/>
    <mergeCell ref="D124:J124"/>
    <mergeCell ref="C120:D120"/>
    <mergeCell ref="C90:D90"/>
    <mergeCell ref="A7:J7"/>
    <mergeCell ref="I4:J4"/>
    <mergeCell ref="I10:J10"/>
    <mergeCell ref="G8:H8"/>
    <mergeCell ref="I8:J8"/>
    <mergeCell ref="E6:F6"/>
    <mergeCell ref="E10:F10"/>
    <mergeCell ref="G10:H10"/>
    <mergeCell ref="G105:H105"/>
    <mergeCell ref="C8:D8"/>
    <mergeCell ref="E8:F8"/>
    <mergeCell ref="A11:J11"/>
    <mergeCell ref="I90:J90"/>
    <mergeCell ref="C84:D84"/>
    <mergeCell ref="C88:D88"/>
    <mergeCell ref="A37:J37"/>
    <mergeCell ref="A41:J41"/>
    <mergeCell ref="A52:J52"/>
    <mergeCell ref="B143:C143"/>
    <mergeCell ref="D143:J143"/>
    <mergeCell ref="B137:J137"/>
    <mergeCell ref="B139:C139"/>
    <mergeCell ref="D139:J139"/>
    <mergeCell ref="B138:J138"/>
    <mergeCell ref="B122:J122"/>
    <mergeCell ref="C86:D86"/>
    <mergeCell ref="E86:F86"/>
    <mergeCell ref="B92:J92"/>
    <mergeCell ref="E88:F88"/>
    <mergeCell ref="G88:H88"/>
    <mergeCell ref="I88:J88"/>
    <mergeCell ref="E90:F90"/>
    <mergeCell ref="A104:J104"/>
    <mergeCell ref="A119:J119"/>
    <mergeCell ref="B46:C46"/>
    <mergeCell ref="D46:J46"/>
    <mergeCell ref="B79:C79"/>
    <mergeCell ref="D79:J79"/>
    <mergeCell ref="A63:J63"/>
    <mergeCell ref="B55:J55"/>
    <mergeCell ref="B56:J56"/>
    <mergeCell ref="C51:D51"/>
    <mergeCell ref="E51:F51"/>
    <mergeCell ref="G51:H51"/>
    <mergeCell ref="I36:J36"/>
    <mergeCell ref="I40:J40"/>
    <mergeCell ref="G40:H40"/>
    <mergeCell ref="G86:H86"/>
    <mergeCell ref="I86:J86"/>
    <mergeCell ref="G38:H38"/>
    <mergeCell ref="I38:J38"/>
    <mergeCell ref="G84:H84"/>
    <mergeCell ref="B45:J45"/>
    <mergeCell ref="I51:J51"/>
    <mergeCell ref="C40:D40"/>
    <mergeCell ref="E40:F40"/>
    <mergeCell ref="E36:F36"/>
    <mergeCell ref="G36:H36"/>
    <mergeCell ref="C36:D36"/>
    <mergeCell ref="C38:D38"/>
    <mergeCell ref="E38:F38"/>
    <mergeCell ref="I2:J2"/>
    <mergeCell ref="A3:J3"/>
    <mergeCell ref="C12:D12"/>
    <mergeCell ref="E12:F12"/>
    <mergeCell ref="C2:D2"/>
    <mergeCell ref="E2:F2"/>
    <mergeCell ref="G4:H4"/>
    <mergeCell ref="C4:D4"/>
    <mergeCell ref="E4:F4"/>
    <mergeCell ref="C10:D10"/>
    <mergeCell ref="G2:H2"/>
    <mergeCell ref="G6:H6"/>
    <mergeCell ref="C53:D53"/>
    <mergeCell ref="G53:H53"/>
    <mergeCell ref="B15:J15"/>
    <mergeCell ref="I6:J6"/>
    <mergeCell ref="G25:H25"/>
    <mergeCell ref="D20:J20"/>
    <mergeCell ref="C6:D6"/>
    <mergeCell ref="G12:H12"/>
    <mergeCell ref="I42:J42"/>
    <mergeCell ref="I12:J12"/>
    <mergeCell ref="I25:J25"/>
    <mergeCell ref="B14:J14"/>
    <mergeCell ref="E25:F25"/>
    <mergeCell ref="B20:C20"/>
    <mergeCell ref="B16:C16"/>
    <mergeCell ref="D16:J16"/>
    <mergeCell ref="A26:J26"/>
    <mergeCell ref="C25:D25"/>
    <mergeCell ref="B29:J29"/>
    <mergeCell ref="B30:J30"/>
    <mergeCell ref="B31:C31"/>
    <mergeCell ref="I27:J27"/>
    <mergeCell ref="G27:H27"/>
    <mergeCell ref="C27:D27"/>
    <mergeCell ref="E27:F27"/>
    <mergeCell ref="D31:J31"/>
    <mergeCell ref="I53:J53"/>
    <mergeCell ref="C42:D42"/>
    <mergeCell ref="E42:F42"/>
    <mergeCell ref="C62:D62"/>
    <mergeCell ref="E62:F62"/>
    <mergeCell ref="B57:C57"/>
    <mergeCell ref="D57:J57"/>
    <mergeCell ref="E53:F53"/>
    <mergeCell ref="B44:J44"/>
    <mergeCell ref="G42:H42"/>
    <mergeCell ref="B66:J66"/>
    <mergeCell ref="I73:J73"/>
    <mergeCell ref="B68:C68"/>
    <mergeCell ref="G62:H62"/>
    <mergeCell ref="I62:J62"/>
    <mergeCell ref="I64:J64"/>
    <mergeCell ref="B67:J67"/>
    <mergeCell ref="C64:D64"/>
    <mergeCell ref="E64:F64"/>
    <mergeCell ref="G64:H64"/>
    <mergeCell ref="B93:J93"/>
    <mergeCell ref="I118:J118"/>
    <mergeCell ref="D68:J68"/>
    <mergeCell ref="E73:F73"/>
    <mergeCell ref="I84:J84"/>
    <mergeCell ref="I75:J75"/>
    <mergeCell ref="G90:H90"/>
    <mergeCell ref="B77:J77"/>
    <mergeCell ref="C118:D118"/>
    <mergeCell ref="E118:F118"/>
    <mergeCell ref="E105:F105"/>
    <mergeCell ref="G73:H73"/>
    <mergeCell ref="D94:J94"/>
    <mergeCell ref="B78:J78"/>
    <mergeCell ref="C75:D75"/>
    <mergeCell ref="E75:F75"/>
    <mergeCell ref="G75:H75"/>
    <mergeCell ref="B98:C98"/>
    <mergeCell ref="D98:J98"/>
    <mergeCell ref="C103:D103"/>
    <mergeCell ref="B128:C128"/>
    <mergeCell ref="D128:J128"/>
    <mergeCell ref="G133:H133"/>
    <mergeCell ref="E135:F135"/>
    <mergeCell ref="G135:H135"/>
    <mergeCell ref="I135:J135"/>
    <mergeCell ref="C135:D135"/>
    <mergeCell ref="I120:J120"/>
    <mergeCell ref="I133:J133"/>
    <mergeCell ref="C133:D133"/>
    <mergeCell ref="E103:F103"/>
    <mergeCell ref="G103:H103"/>
    <mergeCell ref="I103:J103"/>
    <mergeCell ref="E133:F133"/>
    <mergeCell ref="B108:J108"/>
    <mergeCell ref="B113:C113"/>
    <mergeCell ref="D113:J113"/>
  </mergeCells>
  <hyperlinks>
    <hyperlink ref="A15" r:id="rId1" display="_ftn1"/>
    <hyperlink ref="A30" r:id="rId2" display="_ftn1"/>
    <hyperlink ref="A45" r:id="rId3" display="_ftn1"/>
    <hyperlink ref="A56" r:id="rId4" display="_ftn1"/>
    <hyperlink ref="A67" r:id="rId5" display="_ftn1"/>
    <hyperlink ref="A78" r:id="rId6" display="_ftn1"/>
    <hyperlink ref="A93" r:id="rId7" display="_ftn1"/>
    <hyperlink ref="A108" r:id="rId8" display="_ftn1"/>
    <hyperlink ref="A123" r:id="rId9" display="_ftn1"/>
    <hyperlink ref="A138" r:id="rId10" display="_ftn1"/>
  </hyperlinks>
  <printOptions/>
  <pageMargins left="0.7" right="0.7" top="0.787401575" bottom="0.787401575" header="0.3" footer="0.3"/>
  <pageSetup horizontalDpi="600" verticalDpi="600" orientation="portrait" paperSize="9" scale="75" r:id="rId1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9"/>
  <sheetViews>
    <sheetView zoomScale="75" zoomScaleNormal="75" zoomScalePageLayoutView="0" workbookViewId="0" topLeftCell="A7">
      <selection activeCell="E12" sqref="E12"/>
    </sheetView>
  </sheetViews>
  <sheetFormatPr defaultColWidth="9.140625" defaultRowHeight="12.75"/>
  <cols>
    <col min="1" max="1" width="29.140625" style="0" customWidth="1"/>
    <col min="10" max="10" width="12.57421875" style="0" customWidth="1"/>
  </cols>
  <sheetData>
    <row r="1" spans="1:10" ht="18" customHeight="1">
      <c r="A1" s="86" t="s">
        <v>301</v>
      </c>
      <c r="B1" s="23" t="s">
        <v>519</v>
      </c>
      <c r="C1" s="495">
        <v>2020</v>
      </c>
      <c r="D1" s="490">
        <v>2009</v>
      </c>
      <c r="E1" s="455">
        <v>2021</v>
      </c>
      <c r="F1" s="490">
        <v>2009</v>
      </c>
      <c r="G1" s="455">
        <v>2022</v>
      </c>
      <c r="H1" s="490"/>
      <c r="I1" s="455">
        <v>2023</v>
      </c>
      <c r="J1" s="491"/>
    </row>
    <row r="2" spans="1:10" ht="18" customHeight="1">
      <c r="A2" s="549" t="s">
        <v>877</v>
      </c>
      <c r="B2" s="527"/>
      <c r="C2" s="527"/>
      <c r="D2" s="527"/>
      <c r="E2" s="527"/>
      <c r="F2" s="527"/>
      <c r="G2" s="527"/>
      <c r="H2" s="527"/>
      <c r="I2" s="527"/>
      <c r="J2" s="528"/>
    </row>
    <row r="3" spans="1:10" ht="18" customHeight="1">
      <c r="A3" s="90" t="s">
        <v>524</v>
      </c>
      <c r="B3" s="91" t="s">
        <v>520</v>
      </c>
      <c r="C3" s="381">
        <f>SUM(C7,C33)</f>
        <v>2311959</v>
      </c>
      <c r="D3" s="492"/>
      <c r="E3" s="381">
        <f>SUM(E7,E33)</f>
        <v>5434997</v>
      </c>
      <c r="F3" s="492"/>
      <c r="G3" s="381">
        <f>SUM(G7,G33)</f>
        <v>2120000</v>
      </c>
      <c r="H3" s="492"/>
      <c r="I3" s="388">
        <f>SUM(I7,I33)</f>
        <v>2120000</v>
      </c>
      <c r="J3" s="389"/>
    </row>
    <row r="4" spans="1:10" ht="13.5" thickBot="1">
      <c r="A4" s="56"/>
      <c r="B4" s="56"/>
      <c r="C4" s="56"/>
      <c r="D4" s="56"/>
      <c r="E4" s="56"/>
      <c r="F4" s="56"/>
      <c r="G4" s="56"/>
      <c r="H4" s="56"/>
      <c r="I4" s="56"/>
      <c r="J4" s="56"/>
    </row>
    <row r="5" spans="1:10" ht="18" customHeight="1">
      <c r="A5" s="35" t="s">
        <v>302</v>
      </c>
      <c r="B5" s="36" t="s">
        <v>519</v>
      </c>
      <c r="C5" s="412">
        <v>2020</v>
      </c>
      <c r="D5" s="419">
        <v>2009</v>
      </c>
      <c r="E5" s="412">
        <v>2021</v>
      </c>
      <c r="F5" s="419">
        <v>2009</v>
      </c>
      <c r="G5" s="412">
        <v>2022</v>
      </c>
      <c r="H5" s="419"/>
      <c r="I5" s="412">
        <v>2023</v>
      </c>
      <c r="J5" s="413"/>
    </row>
    <row r="6" spans="1:10" ht="18" customHeight="1">
      <c r="A6" s="385" t="s">
        <v>878</v>
      </c>
      <c r="B6" s="386"/>
      <c r="C6" s="386"/>
      <c r="D6" s="386"/>
      <c r="E6" s="386"/>
      <c r="F6" s="386"/>
      <c r="G6" s="386"/>
      <c r="H6" s="386"/>
      <c r="I6" s="386"/>
      <c r="J6" s="387"/>
    </row>
    <row r="7" spans="1:10" ht="18" customHeight="1">
      <c r="A7" s="37" t="s">
        <v>525</v>
      </c>
      <c r="B7" s="38" t="s">
        <v>520</v>
      </c>
      <c r="C7" s="381">
        <f>SUM(C11,C22)</f>
        <v>1430430</v>
      </c>
      <c r="D7" s="492"/>
      <c r="E7" s="381">
        <f>SUM(E11,E22)</f>
        <v>1596856</v>
      </c>
      <c r="F7" s="492"/>
      <c r="G7" s="381">
        <f>SUM(G11,G22)</f>
        <v>1300000</v>
      </c>
      <c r="H7" s="492"/>
      <c r="I7" s="388">
        <f>SUM(I11,I22)</f>
        <v>1300000</v>
      </c>
      <c r="J7" s="389"/>
    </row>
    <row r="8" spans="1:10" ht="13.5" thickBot="1">
      <c r="A8" s="56"/>
      <c r="B8" s="56"/>
      <c r="C8" s="56"/>
      <c r="D8" s="56"/>
      <c r="E8" s="56"/>
      <c r="F8" s="56"/>
      <c r="G8" s="56"/>
      <c r="H8" s="56"/>
      <c r="I8" s="56"/>
      <c r="J8" s="56"/>
    </row>
    <row r="9" spans="1:10" ht="16.5">
      <c r="A9" s="6" t="s">
        <v>303</v>
      </c>
      <c r="B9" s="7" t="s">
        <v>519</v>
      </c>
      <c r="C9" s="398">
        <v>2020</v>
      </c>
      <c r="D9" s="399">
        <v>2009</v>
      </c>
      <c r="E9" s="398">
        <v>2021</v>
      </c>
      <c r="F9" s="399">
        <v>2009</v>
      </c>
      <c r="G9" s="398">
        <v>2022</v>
      </c>
      <c r="H9" s="399"/>
      <c r="I9" s="398">
        <v>2023</v>
      </c>
      <c r="J9" s="405"/>
    </row>
    <row r="10" spans="1:10" ht="16.5">
      <c r="A10" s="390" t="s">
        <v>879</v>
      </c>
      <c r="B10" s="391"/>
      <c r="C10" s="391"/>
      <c r="D10" s="391"/>
      <c r="E10" s="391"/>
      <c r="F10" s="391"/>
      <c r="G10" s="391"/>
      <c r="H10" s="391"/>
      <c r="I10" s="391"/>
      <c r="J10" s="392"/>
    </row>
    <row r="11" spans="1:10" ht="16.5">
      <c r="A11" s="8" t="s">
        <v>523</v>
      </c>
      <c r="B11" s="9" t="s">
        <v>520</v>
      </c>
      <c r="C11" s="383">
        <v>969430</v>
      </c>
      <c r="D11" s="384"/>
      <c r="E11" s="406">
        <v>933900</v>
      </c>
      <c r="F11" s="406"/>
      <c r="G11" s="406">
        <v>1000000</v>
      </c>
      <c r="H11" s="406"/>
      <c r="I11" s="406">
        <v>1000000</v>
      </c>
      <c r="J11" s="406"/>
    </row>
    <row r="12" spans="1:10" ht="13.5" thickBot="1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6.5">
      <c r="A13" s="12" t="s">
        <v>90</v>
      </c>
      <c r="B13" s="599" t="s">
        <v>308</v>
      </c>
      <c r="C13" s="600"/>
      <c r="D13" s="600"/>
      <c r="E13" s="600"/>
      <c r="F13" s="600"/>
      <c r="G13" s="600"/>
      <c r="H13" s="600"/>
      <c r="I13" s="600"/>
      <c r="J13" s="601"/>
    </row>
    <row r="14" spans="1:10" ht="16.5">
      <c r="A14" s="13" t="s">
        <v>112</v>
      </c>
      <c r="B14" s="423" t="s">
        <v>62</v>
      </c>
      <c r="C14" s="424"/>
      <c r="D14" s="424"/>
      <c r="E14" s="424"/>
      <c r="F14" s="424"/>
      <c r="G14" s="424"/>
      <c r="H14" s="424"/>
      <c r="I14" s="424"/>
      <c r="J14" s="425"/>
    </row>
    <row r="15" spans="1:10" ht="16.5">
      <c r="A15" s="8" t="s">
        <v>91</v>
      </c>
      <c r="B15" s="415" t="s">
        <v>549</v>
      </c>
      <c r="C15" s="416"/>
      <c r="D15" s="444" t="s">
        <v>514</v>
      </c>
      <c r="E15" s="445"/>
      <c r="F15" s="445"/>
      <c r="G15" s="445"/>
      <c r="H15" s="445"/>
      <c r="I15" s="445"/>
      <c r="J15" s="446"/>
    </row>
    <row r="16" spans="1:10" ht="16.5">
      <c r="A16" s="8" t="s">
        <v>92</v>
      </c>
      <c r="B16" s="14" t="s">
        <v>93</v>
      </c>
      <c r="C16" s="14" t="s">
        <v>94</v>
      </c>
      <c r="D16" s="14" t="s">
        <v>95</v>
      </c>
      <c r="E16" s="15" t="s">
        <v>105</v>
      </c>
      <c r="F16" s="14" t="s">
        <v>96</v>
      </c>
      <c r="G16" s="14" t="s">
        <v>97</v>
      </c>
      <c r="H16" s="14" t="s">
        <v>98</v>
      </c>
      <c r="I16" s="14" t="s">
        <v>99</v>
      </c>
      <c r="J16" s="16" t="s">
        <v>100</v>
      </c>
    </row>
    <row r="17" spans="1:10" ht="16.5">
      <c r="A17" s="8" t="s">
        <v>101</v>
      </c>
      <c r="B17" s="131"/>
      <c r="C17" s="131"/>
      <c r="D17" s="131"/>
      <c r="E17" s="18">
        <v>1.24</v>
      </c>
      <c r="F17" s="18">
        <v>1.24</v>
      </c>
      <c r="G17" s="18">
        <v>1.24</v>
      </c>
      <c r="H17" s="18">
        <v>1.24</v>
      </c>
      <c r="I17" s="18">
        <v>1.24</v>
      </c>
      <c r="J17" s="19">
        <v>1.24</v>
      </c>
    </row>
    <row r="18" spans="1:10" ht="17.25" thickBot="1">
      <c r="A18" s="10" t="s">
        <v>102</v>
      </c>
      <c r="B18" s="20">
        <v>1.8</v>
      </c>
      <c r="C18" s="20">
        <v>1.8</v>
      </c>
      <c r="D18" s="20">
        <v>1.23</v>
      </c>
      <c r="E18" s="20"/>
      <c r="F18" s="20"/>
      <c r="G18" s="20"/>
      <c r="H18" s="20"/>
      <c r="I18" s="20"/>
      <c r="J18" s="21"/>
    </row>
    <row r="19" spans="1:10" ht="13.5" thickBot="1">
      <c r="A19" s="56"/>
      <c r="B19" s="56"/>
      <c r="C19" s="56"/>
      <c r="D19" s="56"/>
      <c r="E19" s="56"/>
      <c r="F19" s="56"/>
      <c r="G19" s="56"/>
      <c r="H19" s="56"/>
      <c r="I19" s="56"/>
      <c r="J19" s="56"/>
    </row>
    <row r="20" spans="1:10" ht="16.5">
      <c r="A20" s="6" t="s">
        <v>304</v>
      </c>
      <c r="B20" s="7" t="s">
        <v>519</v>
      </c>
      <c r="C20" s="398">
        <v>2020</v>
      </c>
      <c r="D20" s="399">
        <v>2009</v>
      </c>
      <c r="E20" s="398">
        <v>2021</v>
      </c>
      <c r="F20" s="399">
        <v>2009</v>
      </c>
      <c r="G20" s="398">
        <v>2022</v>
      </c>
      <c r="H20" s="399"/>
      <c r="I20" s="398">
        <v>2023</v>
      </c>
      <c r="J20" s="405"/>
    </row>
    <row r="21" spans="1:10" ht="16.5">
      <c r="A21" s="390" t="s">
        <v>880</v>
      </c>
      <c r="B21" s="391"/>
      <c r="C21" s="391"/>
      <c r="D21" s="391"/>
      <c r="E21" s="391"/>
      <c r="F21" s="391"/>
      <c r="G21" s="391"/>
      <c r="H21" s="391"/>
      <c r="I21" s="391"/>
      <c r="J21" s="392"/>
    </row>
    <row r="22" spans="1:10" ht="16.5">
      <c r="A22" s="8" t="s">
        <v>523</v>
      </c>
      <c r="B22" s="9" t="s">
        <v>520</v>
      </c>
      <c r="C22" s="383">
        <v>461000</v>
      </c>
      <c r="D22" s="384"/>
      <c r="E22" s="406">
        <v>662956</v>
      </c>
      <c r="F22" s="406"/>
      <c r="G22" s="406">
        <v>300000</v>
      </c>
      <c r="H22" s="406"/>
      <c r="I22" s="406">
        <v>300000</v>
      </c>
      <c r="J22" s="406"/>
    </row>
    <row r="23" spans="1:10" ht="13.5" thickBot="1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ht="16.5">
      <c r="A24" s="12" t="s">
        <v>90</v>
      </c>
      <c r="B24" s="599" t="s">
        <v>914</v>
      </c>
      <c r="C24" s="600"/>
      <c r="D24" s="600"/>
      <c r="E24" s="600"/>
      <c r="F24" s="600"/>
      <c r="G24" s="600"/>
      <c r="H24" s="600"/>
      <c r="I24" s="600"/>
      <c r="J24" s="601"/>
    </row>
    <row r="25" spans="1:10" ht="16.5">
      <c r="A25" s="13" t="s">
        <v>112</v>
      </c>
      <c r="B25" s="496" t="s">
        <v>924</v>
      </c>
      <c r="C25" s="497"/>
      <c r="D25" s="497"/>
      <c r="E25" s="497"/>
      <c r="F25" s="497"/>
      <c r="G25" s="497"/>
      <c r="H25" s="497"/>
      <c r="I25" s="497"/>
      <c r="J25" s="498"/>
    </row>
    <row r="26" spans="1:10" ht="16.5">
      <c r="A26" s="8" t="s">
        <v>91</v>
      </c>
      <c r="B26" s="415" t="s">
        <v>549</v>
      </c>
      <c r="C26" s="416"/>
      <c r="D26" s="444" t="s">
        <v>86</v>
      </c>
      <c r="E26" s="445"/>
      <c r="F26" s="445"/>
      <c r="G26" s="445"/>
      <c r="H26" s="445"/>
      <c r="I26" s="445"/>
      <c r="J26" s="446"/>
    </row>
    <row r="27" spans="1:10" ht="16.5">
      <c r="A27" s="8" t="s">
        <v>92</v>
      </c>
      <c r="B27" s="14" t="s">
        <v>93</v>
      </c>
      <c r="C27" s="14" t="s">
        <v>94</v>
      </c>
      <c r="D27" s="14" t="s">
        <v>95</v>
      </c>
      <c r="E27" s="15" t="s">
        <v>105</v>
      </c>
      <c r="F27" s="14" t="s">
        <v>96</v>
      </c>
      <c r="G27" s="14" t="s">
        <v>97</v>
      </c>
      <c r="H27" s="14" t="s">
        <v>98</v>
      </c>
      <c r="I27" s="14" t="s">
        <v>99</v>
      </c>
      <c r="J27" s="16" t="s">
        <v>100</v>
      </c>
    </row>
    <row r="28" spans="1:10" ht="16.5">
      <c r="A28" s="8" t="s">
        <v>101</v>
      </c>
      <c r="B28" s="130"/>
      <c r="C28" s="130"/>
      <c r="D28" s="130"/>
      <c r="E28" s="18">
        <v>0</v>
      </c>
      <c r="F28" s="18">
        <v>109</v>
      </c>
      <c r="G28" s="18">
        <v>38</v>
      </c>
      <c r="H28" s="18">
        <v>0</v>
      </c>
      <c r="I28" s="18">
        <v>0</v>
      </c>
      <c r="J28" s="19">
        <v>0</v>
      </c>
    </row>
    <row r="29" spans="1:10" ht="17.25" thickBot="1">
      <c r="A29" s="10" t="s">
        <v>102</v>
      </c>
      <c r="B29" s="20">
        <v>0</v>
      </c>
      <c r="C29" s="20">
        <v>0</v>
      </c>
      <c r="D29" s="20">
        <v>0</v>
      </c>
      <c r="E29" s="20"/>
      <c r="F29" s="20"/>
      <c r="G29" s="20"/>
      <c r="H29" s="20"/>
      <c r="I29" s="20"/>
      <c r="J29" s="21"/>
    </row>
    <row r="30" spans="1:10" ht="13.5" thickBot="1">
      <c r="A30" s="56"/>
      <c r="B30" s="56"/>
      <c r="C30" s="56"/>
      <c r="D30" s="56"/>
      <c r="E30" s="56"/>
      <c r="F30" s="56"/>
      <c r="G30" s="56"/>
      <c r="H30" s="56"/>
      <c r="I30" s="56"/>
      <c r="J30" s="56"/>
    </row>
    <row r="31" spans="1:10" ht="18" customHeight="1">
      <c r="A31" s="35" t="s">
        <v>305</v>
      </c>
      <c r="B31" s="36" t="s">
        <v>519</v>
      </c>
      <c r="C31" s="412">
        <v>2020</v>
      </c>
      <c r="D31" s="419">
        <v>2009</v>
      </c>
      <c r="E31" s="412">
        <v>2021</v>
      </c>
      <c r="F31" s="419">
        <v>2009</v>
      </c>
      <c r="G31" s="412">
        <v>2022</v>
      </c>
      <c r="H31" s="419"/>
      <c r="I31" s="412">
        <v>2023</v>
      </c>
      <c r="J31" s="413"/>
    </row>
    <row r="32" spans="1:10" ht="18" customHeight="1">
      <c r="A32" s="385" t="s">
        <v>881</v>
      </c>
      <c r="B32" s="386"/>
      <c r="C32" s="386"/>
      <c r="D32" s="386"/>
      <c r="E32" s="386"/>
      <c r="F32" s="386"/>
      <c r="G32" s="386"/>
      <c r="H32" s="386"/>
      <c r="I32" s="386"/>
      <c r="J32" s="387"/>
    </row>
    <row r="33" spans="1:10" ht="18" customHeight="1">
      <c r="A33" s="37" t="s">
        <v>525</v>
      </c>
      <c r="B33" s="38" t="s">
        <v>520</v>
      </c>
      <c r="C33" s="381">
        <f>SUM(C37,C48)</f>
        <v>881529</v>
      </c>
      <c r="D33" s="492"/>
      <c r="E33" s="381">
        <f>SUM(E37,E48)</f>
        <v>3838141</v>
      </c>
      <c r="F33" s="492"/>
      <c r="G33" s="381">
        <f>SUM(G37,G48)</f>
        <v>820000</v>
      </c>
      <c r="H33" s="492"/>
      <c r="I33" s="388">
        <f>SUM(I37,I48)</f>
        <v>820000</v>
      </c>
      <c r="J33" s="389"/>
    </row>
    <row r="34" spans="1:10" ht="13.5" thickBot="1">
      <c r="A34" s="56"/>
      <c r="B34" s="56"/>
      <c r="C34" s="56"/>
      <c r="D34" s="56"/>
      <c r="E34" s="56"/>
      <c r="F34" s="56"/>
      <c r="G34" s="56"/>
      <c r="H34" s="56"/>
      <c r="I34" s="56"/>
      <c r="J34" s="56"/>
    </row>
    <row r="35" spans="1:10" ht="16.5">
      <c r="A35" s="6" t="s">
        <v>306</v>
      </c>
      <c r="B35" s="7" t="s">
        <v>519</v>
      </c>
      <c r="C35" s="398">
        <v>2020</v>
      </c>
      <c r="D35" s="399">
        <v>2009</v>
      </c>
      <c r="E35" s="398">
        <v>2021</v>
      </c>
      <c r="F35" s="399">
        <v>2009</v>
      </c>
      <c r="G35" s="398">
        <v>2022</v>
      </c>
      <c r="H35" s="399"/>
      <c r="I35" s="398">
        <v>2023</v>
      </c>
      <c r="J35" s="405"/>
    </row>
    <row r="36" spans="1:10" ht="16.5">
      <c r="A36" s="390"/>
      <c r="B36" s="391"/>
      <c r="C36" s="391"/>
      <c r="D36" s="391"/>
      <c r="E36" s="391"/>
      <c r="F36" s="391"/>
      <c r="G36" s="391"/>
      <c r="H36" s="391"/>
      <c r="I36" s="391"/>
      <c r="J36" s="392"/>
    </row>
    <row r="37" spans="1:10" ht="16.5">
      <c r="A37" s="8" t="s">
        <v>523</v>
      </c>
      <c r="B37" s="9" t="s">
        <v>520</v>
      </c>
      <c r="C37" s="383">
        <v>861500</v>
      </c>
      <c r="D37" s="384"/>
      <c r="E37" s="406">
        <v>3817480</v>
      </c>
      <c r="F37" s="406"/>
      <c r="G37" s="406">
        <v>800000</v>
      </c>
      <c r="H37" s="406"/>
      <c r="I37" s="406">
        <v>800000</v>
      </c>
      <c r="J37" s="406"/>
    </row>
    <row r="38" spans="1:10" ht="13.5" thickBot="1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6.5">
      <c r="A39" s="12" t="s">
        <v>90</v>
      </c>
      <c r="B39" s="602" t="s">
        <v>967</v>
      </c>
      <c r="C39" s="603"/>
      <c r="D39" s="603"/>
      <c r="E39" s="603"/>
      <c r="F39" s="603"/>
      <c r="G39" s="603"/>
      <c r="H39" s="603"/>
      <c r="I39" s="603"/>
      <c r="J39" s="604"/>
    </row>
    <row r="40" spans="1:10" ht="26.25" customHeight="1">
      <c r="A40" s="13" t="s">
        <v>112</v>
      </c>
      <c r="B40" s="605" t="s">
        <v>966</v>
      </c>
      <c r="C40" s="606"/>
      <c r="D40" s="606"/>
      <c r="E40" s="606"/>
      <c r="F40" s="606"/>
      <c r="G40" s="606"/>
      <c r="H40" s="606"/>
      <c r="I40" s="606"/>
      <c r="J40" s="607"/>
    </row>
    <row r="41" spans="1:10" ht="16.5">
      <c r="A41" s="8" t="s">
        <v>91</v>
      </c>
      <c r="B41" s="415" t="s">
        <v>549</v>
      </c>
      <c r="C41" s="416"/>
      <c r="D41" s="485" t="s">
        <v>85</v>
      </c>
      <c r="E41" s="445"/>
      <c r="F41" s="445"/>
      <c r="G41" s="445"/>
      <c r="H41" s="445"/>
      <c r="I41" s="445"/>
      <c r="J41" s="446"/>
    </row>
    <row r="42" spans="1:10" ht="16.5">
      <c r="A42" s="8" t="s">
        <v>92</v>
      </c>
      <c r="B42" s="14" t="s">
        <v>93</v>
      </c>
      <c r="C42" s="14" t="s">
        <v>94</v>
      </c>
      <c r="D42" s="14" t="s">
        <v>95</v>
      </c>
      <c r="E42" s="15" t="s">
        <v>105</v>
      </c>
      <c r="F42" s="14" t="s">
        <v>96</v>
      </c>
      <c r="G42" s="14" t="s">
        <v>97</v>
      </c>
      <c r="H42" s="14" t="s">
        <v>98</v>
      </c>
      <c r="I42" s="14" t="s">
        <v>99</v>
      </c>
      <c r="J42" s="16" t="s">
        <v>100</v>
      </c>
    </row>
    <row r="43" spans="1:10" ht="16.5">
      <c r="A43" s="8" t="s">
        <v>101</v>
      </c>
      <c r="B43" s="128"/>
      <c r="C43" s="128"/>
      <c r="D43" s="128"/>
      <c r="E43" s="99">
        <v>0</v>
      </c>
      <c r="F43" s="99">
        <v>6000</v>
      </c>
      <c r="G43" s="99">
        <v>120000</v>
      </c>
      <c r="H43" s="99">
        <v>0</v>
      </c>
      <c r="I43" s="99">
        <v>0</v>
      </c>
      <c r="J43" s="100">
        <v>0</v>
      </c>
    </row>
    <row r="44" spans="1:10" ht="17.25" thickBot="1">
      <c r="A44" s="10" t="s">
        <v>102</v>
      </c>
      <c r="B44" s="101">
        <v>30000</v>
      </c>
      <c r="C44" s="101">
        <v>64618</v>
      </c>
      <c r="D44" s="101">
        <v>0</v>
      </c>
      <c r="E44" s="101"/>
      <c r="F44" s="101"/>
      <c r="G44" s="101"/>
      <c r="H44" s="101"/>
      <c r="I44" s="101"/>
      <c r="J44" s="102"/>
    </row>
    <row r="45" spans="1:10" ht="13.5" thickBot="1">
      <c r="A45" s="56"/>
      <c r="B45" s="56"/>
      <c r="C45" s="56"/>
      <c r="D45" s="56"/>
      <c r="E45" s="56"/>
      <c r="F45" s="56"/>
      <c r="G45" s="56"/>
      <c r="H45" s="56"/>
      <c r="I45" s="56"/>
      <c r="J45" s="56"/>
    </row>
    <row r="46" spans="1:10" ht="16.5">
      <c r="A46" s="6" t="s">
        <v>307</v>
      </c>
      <c r="B46" s="7" t="s">
        <v>519</v>
      </c>
      <c r="C46" s="398">
        <v>2020</v>
      </c>
      <c r="D46" s="399">
        <v>2009</v>
      </c>
      <c r="E46" s="398">
        <v>2021</v>
      </c>
      <c r="F46" s="399">
        <v>2009</v>
      </c>
      <c r="G46" s="398">
        <v>2022</v>
      </c>
      <c r="H46" s="399"/>
      <c r="I46" s="398">
        <v>2023</v>
      </c>
      <c r="J46" s="405"/>
    </row>
    <row r="47" spans="1:10" ht="16.5">
      <c r="A47" s="390" t="s">
        <v>883</v>
      </c>
      <c r="B47" s="391"/>
      <c r="C47" s="391"/>
      <c r="D47" s="391"/>
      <c r="E47" s="391"/>
      <c r="F47" s="391"/>
      <c r="G47" s="391"/>
      <c r="H47" s="391"/>
      <c r="I47" s="391"/>
      <c r="J47" s="392"/>
    </row>
    <row r="48" spans="1:10" ht="16.5">
      <c r="A48" s="8" t="s">
        <v>523</v>
      </c>
      <c r="B48" s="9" t="s">
        <v>520</v>
      </c>
      <c r="C48" s="383">
        <v>20029</v>
      </c>
      <c r="D48" s="384"/>
      <c r="E48" s="406">
        <v>20661</v>
      </c>
      <c r="F48" s="406"/>
      <c r="G48" s="406">
        <v>20000</v>
      </c>
      <c r="H48" s="406"/>
      <c r="I48" s="406">
        <v>20000</v>
      </c>
      <c r="J48" s="406"/>
    </row>
    <row r="49" spans="1:10" ht="13.5" thickBot="1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 ht="16.5">
      <c r="A50" s="12" t="s">
        <v>90</v>
      </c>
      <c r="B50" s="599" t="s">
        <v>915</v>
      </c>
      <c r="C50" s="600"/>
      <c r="D50" s="600"/>
      <c r="E50" s="600"/>
      <c r="F50" s="600"/>
      <c r="G50" s="600"/>
      <c r="H50" s="600"/>
      <c r="I50" s="600"/>
      <c r="J50" s="601"/>
    </row>
    <row r="51" spans="1:10" ht="16.5">
      <c r="A51" s="13" t="s">
        <v>112</v>
      </c>
      <c r="B51" s="423" t="s">
        <v>63</v>
      </c>
      <c r="C51" s="424"/>
      <c r="D51" s="424"/>
      <c r="E51" s="424"/>
      <c r="F51" s="424"/>
      <c r="G51" s="424"/>
      <c r="H51" s="424"/>
      <c r="I51" s="424"/>
      <c r="J51" s="425"/>
    </row>
    <row r="52" spans="1:10" ht="16.5">
      <c r="A52" s="8" t="s">
        <v>91</v>
      </c>
      <c r="B52" s="415" t="s">
        <v>549</v>
      </c>
      <c r="C52" s="416"/>
      <c r="D52" s="529" t="s">
        <v>1</v>
      </c>
      <c r="E52" s="530"/>
      <c r="F52" s="530"/>
      <c r="G52" s="530"/>
      <c r="H52" s="530"/>
      <c r="I52" s="530"/>
      <c r="J52" s="531"/>
    </row>
    <row r="53" spans="1:10" ht="16.5">
      <c r="A53" s="8" t="s">
        <v>92</v>
      </c>
      <c r="B53" s="14" t="s">
        <v>93</v>
      </c>
      <c r="C53" s="14" t="s">
        <v>94</v>
      </c>
      <c r="D53" s="14" t="s">
        <v>95</v>
      </c>
      <c r="E53" s="15" t="s">
        <v>105</v>
      </c>
      <c r="F53" s="14" t="s">
        <v>96</v>
      </c>
      <c r="G53" s="14" t="s">
        <v>97</v>
      </c>
      <c r="H53" s="14" t="s">
        <v>98</v>
      </c>
      <c r="I53" s="14" t="s">
        <v>99</v>
      </c>
      <c r="J53" s="16" t="s">
        <v>100</v>
      </c>
    </row>
    <row r="54" spans="1:10" ht="16.5">
      <c r="A54" s="8" t="s">
        <v>101</v>
      </c>
      <c r="B54" s="130"/>
      <c r="C54" s="130"/>
      <c r="D54" s="130"/>
      <c r="E54" s="18">
        <v>20</v>
      </c>
      <c r="F54" s="18">
        <v>20</v>
      </c>
      <c r="G54" s="18">
        <v>20</v>
      </c>
      <c r="H54" s="18">
        <v>20</v>
      </c>
      <c r="I54" s="18">
        <v>20</v>
      </c>
      <c r="J54" s="19">
        <v>20</v>
      </c>
    </row>
    <row r="55" spans="1:10" ht="17.25" thickBot="1">
      <c r="A55" s="10" t="s">
        <v>102</v>
      </c>
      <c r="B55" s="20">
        <v>40</v>
      </c>
      <c r="C55" s="20">
        <v>40</v>
      </c>
      <c r="D55" s="20">
        <v>40</v>
      </c>
      <c r="E55" s="20"/>
      <c r="F55" s="20"/>
      <c r="G55" s="20"/>
      <c r="H55" s="20"/>
      <c r="I55" s="20"/>
      <c r="J55" s="21"/>
    </row>
    <row r="56" spans="1:10" ht="16.5">
      <c r="A56" s="8" t="s">
        <v>91</v>
      </c>
      <c r="B56" s="437" t="s">
        <v>549</v>
      </c>
      <c r="C56" s="438"/>
      <c r="D56" s="529" t="s">
        <v>0</v>
      </c>
      <c r="E56" s="530"/>
      <c r="F56" s="530"/>
      <c r="G56" s="530"/>
      <c r="H56" s="530"/>
      <c r="I56" s="530"/>
      <c r="J56" s="531"/>
    </row>
    <row r="57" spans="1:10" ht="16.5">
      <c r="A57" s="8" t="s">
        <v>92</v>
      </c>
      <c r="B57" s="14" t="s">
        <v>93</v>
      </c>
      <c r="C57" s="14" t="s">
        <v>94</v>
      </c>
      <c r="D57" s="14" t="s">
        <v>95</v>
      </c>
      <c r="E57" s="15" t="s">
        <v>105</v>
      </c>
      <c r="F57" s="14" t="s">
        <v>96</v>
      </c>
      <c r="G57" s="14" t="s">
        <v>97</v>
      </c>
      <c r="H57" s="14" t="s">
        <v>98</v>
      </c>
      <c r="I57" s="14" t="s">
        <v>99</v>
      </c>
      <c r="J57" s="16" t="s">
        <v>100</v>
      </c>
    </row>
    <row r="58" spans="1:10" ht="16.5">
      <c r="A58" s="8" t="s">
        <v>101</v>
      </c>
      <c r="B58" s="130"/>
      <c r="C58" s="130"/>
      <c r="D58" s="130"/>
      <c r="E58" s="18">
        <v>20</v>
      </c>
      <c r="F58" s="18">
        <v>20</v>
      </c>
      <c r="G58" s="18">
        <v>20</v>
      </c>
      <c r="H58" s="18">
        <v>20</v>
      </c>
      <c r="I58" s="18">
        <v>20</v>
      </c>
      <c r="J58" s="19">
        <v>20</v>
      </c>
    </row>
    <row r="59" spans="1:10" ht="17.25" thickBot="1">
      <c r="A59" s="10" t="s">
        <v>102</v>
      </c>
      <c r="B59" s="20">
        <v>40</v>
      </c>
      <c r="C59" s="20">
        <v>40</v>
      </c>
      <c r="D59" s="20">
        <v>40</v>
      </c>
      <c r="E59" s="20"/>
      <c r="F59" s="20"/>
      <c r="G59" s="20"/>
      <c r="H59" s="20"/>
      <c r="I59" s="20"/>
      <c r="J59" s="21"/>
    </row>
  </sheetData>
  <sheetProtection/>
  <mergeCells count="81">
    <mergeCell ref="E35:F35"/>
    <mergeCell ref="G35:H35"/>
    <mergeCell ref="G33:H33"/>
    <mergeCell ref="I33:J33"/>
    <mergeCell ref="C33:D33"/>
    <mergeCell ref="E33:F33"/>
    <mergeCell ref="C35:D35"/>
    <mergeCell ref="B50:J50"/>
    <mergeCell ref="G48:H48"/>
    <mergeCell ref="E48:F48"/>
    <mergeCell ref="C48:D48"/>
    <mergeCell ref="I48:J48"/>
    <mergeCell ref="B40:J40"/>
    <mergeCell ref="B41:C41"/>
    <mergeCell ref="G31:H31"/>
    <mergeCell ref="C31:D31"/>
    <mergeCell ref="E31:F31"/>
    <mergeCell ref="A32:J32"/>
    <mergeCell ref="C46:D46"/>
    <mergeCell ref="E46:F46"/>
    <mergeCell ref="I46:J46"/>
    <mergeCell ref="A36:J36"/>
    <mergeCell ref="G46:H46"/>
    <mergeCell ref="D41:J41"/>
    <mergeCell ref="G20:H20"/>
    <mergeCell ref="B13:J13"/>
    <mergeCell ref="D52:J52"/>
    <mergeCell ref="C37:D37"/>
    <mergeCell ref="E37:F37"/>
    <mergeCell ref="G37:H37"/>
    <mergeCell ref="I37:J37"/>
    <mergeCell ref="A47:J47"/>
    <mergeCell ref="B39:J39"/>
    <mergeCell ref="B51:J51"/>
    <mergeCell ref="B52:C52"/>
    <mergeCell ref="E22:F22"/>
    <mergeCell ref="G22:H22"/>
    <mergeCell ref="C22:D22"/>
    <mergeCell ref="B26:C26"/>
    <mergeCell ref="B24:J24"/>
    <mergeCell ref="B25:J25"/>
    <mergeCell ref="D26:J26"/>
    <mergeCell ref="I35:J35"/>
    <mergeCell ref="I31:J31"/>
    <mergeCell ref="B56:C56"/>
    <mergeCell ref="D56:J56"/>
    <mergeCell ref="B14:J14"/>
    <mergeCell ref="B15:C15"/>
    <mergeCell ref="D15:J15"/>
    <mergeCell ref="C20:D20"/>
    <mergeCell ref="E20:F20"/>
    <mergeCell ref="I22:J22"/>
    <mergeCell ref="A21:J21"/>
    <mergeCell ref="I20:J20"/>
    <mergeCell ref="C1:D1"/>
    <mergeCell ref="E5:F5"/>
    <mergeCell ref="G9:H9"/>
    <mergeCell ref="E7:F7"/>
    <mergeCell ref="C7:D7"/>
    <mergeCell ref="E1:F1"/>
    <mergeCell ref="G1:H1"/>
    <mergeCell ref="E3:F3"/>
    <mergeCell ref="E9:F9"/>
    <mergeCell ref="I5:J5"/>
    <mergeCell ref="C5:D5"/>
    <mergeCell ref="A6:J6"/>
    <mergeCell ref="G3:H3"/>
    <mergeCell ref="I11:J11"/>
    <mergeCell ref="C11:D11"/>
    <mergeCell ref="E11:F11"/>
    <mergeCell ref="G11:H11"/>
    <mergeCell ref="I1:J1"/>
    <mergeCell ref="A10:J10"/>
    <mergeCell ref="A2:J2"/>
    <mergeCell ref="C3:D3"/>
    <mergeCell ref="G7:H7"/>
    <mergeCell ref="I7:J7"/>
    <mergeCell ref="G5:H5"/>
    <mergeCell ref="C9:D9"/>
    <mergeCell ref="I3:J3"/>
    <mergeCell ref="I9:J9"/>
  </mergeCells>
  <hyperlinks>
    <hyperlink ref="A14" r:id="rId1" display="_ftn1"/>
    <hyperlink ref="A25" r:id="rId2" display="_ftn1"/>
    <hyperlink ref="A51" r:id="rId3" display="_ftn1"/>
    <hyperlink ref="A40" r:id="rId4" display="_ftn1"/>
  </hyperlinks>
  <printOptions/>
  <pageMargins left="0.7" right="0.7" top="0.787401575" bottom="0.787401575" header="0.3" footer="0.3"/>
  <pageSetup horizontalDpi="600" verticalDpi="600" orientation="portrait" paperSize="9" scale="75" r:id="rId7"/>
  <legacyDrawing r:id="rId6"/>
</worksheet>
</file>

<file path=xl/worksheets/sheet14.xml><?xml version="1.0" encoding="utf-8"?>
<worksheet xmlns="http://schemas.openxmlformats.org/spreadsheetml/2006/main" xmlns:r="http://schemas.openxmlformats.org/officeDocument/2006/relationships">
  <dimension ref="A2:J215"/>
  <sheetViews>
    <sheetView zoomScale="75" zoomScaleNormal="75" zoomScalePageLayoutView="0" workbookViewId="0" topLeftCell="A163">
      <selection activeCell="A7" sqref="A7:J7"/>
    </sheetView>
  </sheetViews>
  <sheetFormatPr defaultColWidth="9.140625" defaultRowHeight="12.75"/>
  <cols>
    <col min="1" max="1" width="29.140625" style="0" customWidth="1"/>
  </cols>
  <sheetData>
    <row r="1" ht="13.5" thickBot="1"/>
    <row r="2" spans="1:10" ht="18" customHeight="1">
      <c r="A2" s="86" t="s">
        <v>309</v>
      </c>
      <c r="B2" s="23" t="s">
        <v>519</v>
      </c>
      <c r="C2" s="495">
        <v>2020</v>
      </c>
      <c r="D2" s="490">
        <v>2009</v>
      </c>
      <c r="E2" s="455">
        <v>2021</v>
      </c>
      <c r="F2" s="490">
        <v>2009</v>
      </c>
      <c r="G2" s="455">
        <v>2022</v>
      </c>
      <c r="H2" s="490"/>
      <c r="I2" s="455">
        <v>2023</v>
      </c>
      <c r="J2" s="491"/>
    </row>
    <row r="3" spans="1:10" ht="18" customHeight="1">
      <c r="A3" s="549" t="s">
        <v>884</v>
      </c>
      <c r="B3" s="527"/>
      <c r="C3" s="527"/>
      <c r="D3" s="527"/>
      <c r="E3" s="527"/>
      <c r="F3" s="527"/>
      <c r="G3" s="527"/>
      <c r="H3" s="527"/>
      <c r="I3" s="527"/>
      <c r="J3" s="528"/>
    </row>
    <row r="4" spans="1:10" ht="18" customHeight="1">
      <c r="A4" s="90" t="s">
        <v>524</v>
      </c>
      <c r="B4" s="91" t="s">
        <v>520</v>
      </c>
      <c r="C4" s="381">
        <f>SUM(C8,C19,C63,C111,C122,C133,C144,C182,C208)</f>
        <v>1265593</v>
      </c>
      <c r="D4" s="492"/>
      <c r="E4" s="381">
        <f>SUM(E8,E19,E63,E111,E122,E133,E144,E182,E208)</f>
        <v>1242988</v>
      </c>
      <c r="F4" s="492"/>
      <c r="G4" s="381">
        <f>SUM(G8,G19,G63,G111,G122,G133,G144,G182,G208)</f>
        <v>1255100</v>
      </c>
      <c r="H4" s="492"/>
      <c r="I4" s="381">
        <f>SUM(I8,I19,I63,I111,I122,I133,I144,I182,I208)</f>
        <v>1255100</v>
      </c>
      <c r="J4" s="492"/>
    </row>
    <row r="5" spans="1:10" ht="13.5" thickBot="1">
      <c r="A5" s="56"/>
      <c r="B5" s="56"/>
      <c r="C5" s="56"/>
      <c r="D5" s="56"/>
      <c r="E5" s="56"/>
      <c r="F5" s="56"/>
      <c r="G5" s="56"/>
      <c r="H5" s="56"/>
      <c r="I5" s="56"/>
      <c r="J5" s="56"/>
    </row>
    <row r="6" spans="1:10" ht="18" customHeight="1">
      <c r="A6" s="35" t="s">
        <v>312</v>
      </c>
      <c r="B6" s="36" t="s">
        <v>519</v>
      </c>
      <c r="C6" s="412">
        <v>2020</v>
      </c>
      <c r="D6" s="419">
        <v>2009</v>
      </c>
      <c r="E6" s="412">
        <v>2021</v>
      </c>
      <c r="F6" s="419">
        <v>2009</v>
      </c>
      <c r="G6" s="412">
        <v>2022</v>
      </c>
      <c r="H6" s="419"/>
      <c r="I6" s="412">
        <v>2023</v>
      </c>
      <c r="J6" s="413"/>
    </row>
    <row r="7" spans="1:10" ht="18" customHeight="1">
      <c r="A7" s="385" t="s">
        <v>885</v>
      </c>
      <c r="B7" s="386"/>
      <c r="C7" s="386"/>
      <c r="D7" s="386"/>
      <c r="E7" s="386"/>
      <c r="F7" s="386"/>
      <c r="G7" s="386"/>
      <c r="H7" s="386"/>
      <c r="I7" s="386"/>
      <c r="J7" s="387"/>
    </row>
    <row r="8" spans="1:10" ht="18" customHeight="1">
      <c r="A8" s="37" t="s">
        <v>525</v>
      </c>
      <c r="B8" s="38" t="s">
        <v>520</v>
      </c>
      <c r="C8" s="381">
        <v>866420</v>
      </c>
      <c r="D8" s="492"/>
      <c r="E8" s="388">
        <v>876180</v>
      </c>
      <c r="F8" s="388"/>
      <c r="G8" s="388">
        <v>900000</v>
      </c>
      <c r="H8" s="388"/>
      <c r="I8" s="388">
        <v>900000</v>
      </c>
      <c r="J8" s="388"/>
    </row>
    <row r="9" spans="1:10" ht="13.5" customHeight="1" thickBot="1">
      <c r="A9" s="56"/>
      <c r="B9" s="56"/>
      <c r="C9" s="56"/>
      <c r="D9" s="56"/>
      <c r="E9" s="56"/>
      <c r="F9" s="56"/>
      <c r="G9" s="56"/>
      <c r="H9" s="56"/>
      <c r="I9" s="56"/>
      <c r="J9" s="56"/>
    </row>
    <row r="10" spans="1:10" ht="18" customHeight="1">
      <c r="A10" s="12" t="s">
        <v>90</v>
      </c>
      <c r="B10" s="420" t="s">
        <v>592</v>
      </c>
      <c r="C10" s="421"/>
      <c r="D10" s="421"/>
      <c r="E10" s="421"/>
      <c r="F10" s="421"/>
      <c r="G10" s="421"/>
      <c r="H10" s="421"/>
      <c r="I10" s="421"/>
      <c r="J10" s="422"/>
    </row>
    <row r="11" spans="1:10" ht="18" customHeight="1">
      <c r="A11" s="13" t="s">
        <v>112</v>
      </c>
      <c r="B11" s="496" t="s">
        <v>82</v>
      </c>
      <c r="C11" s="497"/>
      <c r="D11" s="497"/>
      <c r="E11" s="497"/>
      <c r="F11" s="497"/>
      <c r="G11" s="497"/>
      <c r="H11" s="497"/>
      <c r="I11" s="497"/>
      <c r="J11" s="498"/>
    </row>
    <row r="12" spans="1:10" ht="18" customHeight="1">
      <c r="A12" s="8" t="s">
        <v>91</v>
      </c>
      <c r="B12" s="415" t="s">
        <v>549</v>
      </c>
      <c r="C12" s="416"/>
      <c r="D12" s="529" t="s">
        <v>10</v>
      </c>
      <c r="E12" s="530"/>
      <c r="F12" s="530"/>
      <c r="G12" s="530"/>
      <c r="H12" s="530"/>
      <c r="I12" s="530"/>
      <c r="J12" s="531"/>
    </row>
    <row r="13" spans="1:10" ht="18" customHeight="1">
      <c r="A13" s="8" t="s">
        <v>92</v>
      </c>
      <c r="B13" s="14" t="s">
        <v>93</v>
      </c>
      <c r="C13" s="14" t="s">
        <v>94</v>
      </c>
      <c r="D13" s="14" t="s">
        <v>95</v>
      </c>
      <c r="E13" s="15" t="s">
        <v>105</v>
      </c>
      <c r="F13" s="14" t="s">
        <v>96</v>
      </c>
      <c r="G13" s="14" t="s">
        <v>97</v>
      </c>
      <c r="H13" s="14" t="s">
        <v>98</v>
      </c>
      <c r="I13" s="14" t="s">
        <v>99</v>
      </c>
      <c r="J13" s="16" t="s">
        <v>100</v>
      </c>
    </row>
    <row r="14" spans="1:10" ht="18" customHeight="1">
      <c r="A14" s="8" t="s">
        <v>101</v>
      </c>
      <c r="B14" s="129"/>
      <c r="C14" s="129"/>
      <c r="D14" s="258">
        <v>110</v>
      </c>
      <c r="E14" s="114">
        <v>120</v>
      </c>
      <c r="F14" s="114">
        <v>100</v>
      </c>
      <c r="G14" s="114">
        <v>100</v>
      </c>
      <c r="H14" s="114">
        <v>100</v>
      </c>
      <c r="I14" s="114">
        <v>100</v>
      </c>
      <c r="J14" s="115">
        <v>100</v>
      </c>
    </row>
    <row r="15" spans="1:10" ht="18" customHeight="1" thickBot="1">
      <c r="A15" s="10" t="s">
        <v>102</v>
      </c>
      <c r="B15" s="116">
        <v>125</v>
      </c>
      <c r="C15" s="116">
        <v>112</v>
      </c>
      <c r="D15" s="116">
        <v>126</v>
      </c>
      <c r="E15" s="116"/>
      <c r="F15" s="116"/>
      <c r="G15" s="116"/>
      <c r="H15" s="116"/>
      <c r="I15" s="116"/>
      <c r="J15" s="117"/>
    </row>
    <row r="16" spans="1:10" ht="13.5" thickBot="1">
      <c r="A16" s="56"/>
      <c r="B16" s="56"/>
      <c r="C16" s="56"/>
      <c r="D16" s="56"/>
      <c r="E16" s="56"/>
      <c r="F16" s="56"/>
      <c r="G16" s="56"/>
      <c r="H16" s="56"/>
      <c r="I16" s="56"/>
      <c r="J16" s="56"/>
    </row>
    <row r="17" spans="1:10" ht="18" customHeight="1">
      <c r="A17" s="35" t="s">
        <v>311</v>
      </c>
      <c r="B17" s="36" t="s">
        <v>519</v>
      </c>
      <c r="C17" s="608">
        <v>2020</v>
      </c>
      <c r="D17" s="609">
        <v>2009</v>
      </c>
      <c r="E17" s="412">
        <v>2021</v>
      </c>
      <c r="F17" s="419">
        <v>2009</v>
      </c>
      <c r="G17" s="412">
        <v>2022</v>
      </c>
      <c r="H17" s="419"/>
      <c r="I17" s="412">
        <v>2023</v>
      </c>
      <c r="J17" s="413"/>
    </row>
    <row r="18" spans="1:10" ht="18" customHeight="1">
      <c r="A18" s="385" t="s">
        <v>886</v>
      </c>
      <c r="B18" s="386"/>
      <c r="C18" s="386"/>
      <c r="D18" s="386"/>
      <c r="E18" s="386"/>
      <c r="F18" s="386"/>
      <c r="G18" s="386"/>
      <c r="H18" s="386"/>
      <c r="I18" s="386"/>
      <c r="J18" s="387"/>
    </row>
    <row r="19" spans="1:10" ht="18" customHeight="1">
      <c r="A19" s="37" t="s">
        <v>525</v>
      </c>
      <c r="B19" s="38" t="s">
        <v>520</v>
      </c>
      <c r="C19" s="381">
        <f>SUM(C23,C34,C45,C56)</f>
        <v>140519</v>
      </c>
      <c r="D19" s="492"/>
      <c r="E19" s="381">
        <f>SUM(E23,E34,E45,E56)</f>
        <v>162819</v>
      </c>
      <c r="F19" s="492"/>
      <c r="G19" s="381">
        <f>SUM(G23,G34,G45,G56)</f>
        <v>140000</v>
      </c>
      <c r="H19" s="492"/>
      <c r="I19" s="381">
        <f>SUM(I23,I34,I45,I56)</f>
        <v>140000</v>
      </c>
      <c r="J19" s="492"/>
    </row>
    <row r="20" spans="1:10" ht="13.5" thickBot="1">
      <c r="A20" s="56"/>
      <c r="B20" s="56"/>
      <c r="C20" s="56"/>
      <c r="D20" s="56"/>
      <c r="E20" s="56"/>
      <c r="F20" s="56"/>
      <c r="G20" s="56"/>
      <c r="H20" s="56"/>
      <c r="I20" s="56"/>
      <c r="J20" s="56"/>
    </row>
    <row r="21" spans="1:10" ht="16.5">
      <c r="A21" s="6" t="s">
        <v>313</v>
      </c>
      <c r="B21" s="7" t="s">
        <v>519</v>
      </c>
      <c r="C21" s="398">
        <v>2020</v>
      </c>
      <c r="D21" s="399">
        <v>2009</v>
      </c>
      <c r="E21" s="398">
        <v>2021</v>
      </c>
      <c r="F21" s="399">
        <v>2009</v>
      </c>
      <c r="G21" s="398">
        <v>2022</v>
      </c>
      <c r="H21" s="399"/>
      <c r="I21" s="398">
        <v>2023</v>
      </c>
      <c r="J21" s="405"/>
    </row>
    <row r="22" spans="1:10" ht="16.5">
      <c r="A22" s="390" t="s">
        <v>887</v>
      </c>
      <c r="B22" s="391"/>
      <c r="C22" s="391"/>
      <c r="D22" s="391"/>
      <c r="E22" s="391"/>
      <c r="F22" s="391"/>
      <c r="G22" s="391"/>
      <c r="H22" s="391"/>
      <c r="I22" s="391"/>
      <c r="J22" s="392"/>
    </row>
    <row r="23" spans="1:10" ht="16.5">
      <c r="A23" s="8" t="s">
        <v>523</v>
      </c>
      <c r="B23" s="9" t="s">
        <v>520</v>
      </c>
      <c r="C23" s="383">
        <v>23842</v>
      </c>
      <c r="D23" s="384"/>
      <c r="E23" s="406">
        <v>44090</v>
      </c>
      <c r="F23" s="406"/>
      <c r="G23" s="406">
        <v>25000</v>
      </c>
      <c r="H23" s="406"/>
      <c r="I23" s="406">
        <v>25000</v>
      </c>
      <c r="J23" s="406"/>
    </row>
    <row r="24" spans="1:10" ht="13.5" thickBot="1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16.5">
      <c r="A25" s="12" t="s">
        <v>90</v>
      </c>
      <c r="B25" s="420" t="s">
        <v>592</v>
      </c>
      <c r="C25" s="421"/>
      <c r="D25" s="421"/>
      <c r="E25" s="421"/>
      <c r="F25" s="421"/>
      <c r="G25" s="421"/>
      <c r="H25" s="421"/>
      <c r="I25" s="421"/>
      <c r="J25" s="422"/>
    </row>
    <row r="26" spans="1:10" ht="16.5">
      <c r="A26" s="13" t="s">
        <v>112</v>
      </c>
      <c r="B26" s="496" t="s">
        <v>64</v>
      </c>
      <c r="C26" s="497"/>
      <c r="D26" s="497"/>
      <c r="E26" s="497"/>
      <c r="F26" s="497"/>
      <c r="G26" s="497"/>
      <c r="H26" s="497"/>
      <c r="I26" s="497"/>
      <c r="J26" s="498"/>
    </row>
    <row r="27" spans="1:10" ht="16.5">
      <c r="A27" s="8" t="s">
        <v>91</v>
      </c>
      <c r="B27" s="415" t="s">
        <v>549</v>
      </c>
      <c r="C27" s="416"/>
      <c r="D27" s="444" t="s">
        <v>83</v>
      </c>
      <c r="E27" s="445"/>
      <c r="F27" s="445"/>
      <c r="G27" s="445"/>
      <c r="H27" s="445"/>
      <c r="I27" s="445"/>
      <c r="J27" s="446"/>
    </row>
    <row r="28" spans="1:10" ht="16.5">
      <c r="A28" s="8" t="s">
        <v>92</v>
      </c>
      <c r="B28" s="14" t="s">
        <v>93</v>
      </c>
      <c r="C28" s="14" t="s">
        <v>94</v>
      </c>
      <c r="D28" s="14" t="s">
        <v>95</v>
      </c>
      <c r="E28" s="15" t="s">
        <v>105</v>
      </c>
      <c r="F28" s="14" t="s">
        <v>96</v>
      </c>
      <c r="G28" s="14" t="s">
        <v>97</v>
      </c>
      <c r="H28" s="14" t="s">
        <v>98</v>
      </c>
      <c r="I28" s="14" t="s">
        <v>99</v>
      </c>
      <c r="J28" s="16" t="s">
        <v>100</v>
      </c>
    </row>
    <row r="29" spans="1:10" ht="16.5">
      <c r="A29" s="8" t="s">
        <v>101</v>
      </c>
      <c r="B29" s="129"/>
      <c r="C29" s="129"/>
      <c r="D29" s="18">
        <v>4.2</v>
      </c>
      <c r="E29" s="18">
        <v>4</v>
      </c>
      <c r="F29" s="18">
        <v>4</v>
      </c>
      <c r="G29" s="18">
        <v>4</v>
      </c>
      <c r="H29" s="18">
        <v>4</v>
      </c>
      <c r="I29" s="18">
        <v>4</v>
      </c>
      <c r="J29" s="19">
        <v>4</v>
      </c>
    </row>
    <row r="30" spans="1:10" ht="17.25" thickBot="1">
      <c r="A30" s="10" t="s">
        <v>102</v>
      </c>
      <c r="B30" s="20">
        <v>4</v>
      </c>
      <c r="C30" s="20">
        <v>4</v>
      </c>
      <c r="D30" s="20">
        <v>3</v>
      </c>
      <c r="E30" s="20"/>
      <c r="F30" s="20"/>
      <c r="G30" s="20"/>
      <c r="H30" s="20"/>
      <c r="I30" s="20"/>
      <c r="J30" s="21"/>
    </row>
    <row r="31" spans="1:10" ht="13.5" thickBot="1">
      <c r="A31" s="56"/>
      <c r="B31" s="56"/>
      <c r="C31" s="56"/>
      <c r="D31" s="56"/>
      <c r="E31" s="56"/>
      <c r="F31" s="56"/>
      <c r="G31" s="56"/>
      <c r="H31" s="56"/>
      <c r="I31" s="56"/>
      <c r="J31" s="56"/>
    </row>
    <row r="32" spans="1:10" ht="16.5">
      <c r="A32" s="6" t="s">
        <v>314</v>
      </c>
      <c r="B32" s="7" t="s">
        <v>519</v>
      </c>
      <c r="C32" s="398">
        <v>2020</v>
      </c>
      <c r="D32" s="399">
        <v>2009</v>
      </c>
      <c r="E32" s="398">
        <v>2021</v>
      </c>
      <c r="F32" s="399">
        <v>2009</v>
      </c>
      <c r="G32" s="398">
        <v>2022</v>
      </c>
      <c r="H32" s="399"/>
      <c r="I32" s="398">
        <v>2023</v>
      </c>
      <c r="J32" s="405"/>
    </row>
    <row r="33" spans="1:10" ht="16.5">
      <c r="A33" s="390" t="s">
        <v>888</v>
      </c>
      <c r="B33" s="391"/>
      <c r="C33" s="391"/>
      <c r="D33" s="391"/>
      <c r="E33" s="391"/>
      <c r="F33" s="391"/>
      <c r="G33" s="391"/>
      <c r="H33" s="391"/>
      <c r="I33" s="391"/>
      <c r="J33" s="392"/>
    </row>
    <row r="34" spans="1:10" ht="16.5">
      <c r="A34" s="8" t="s">
        <v>523</v>
      </c>
      <c r="B34" s="9" t="s">
        <v>520</v>
      </c>
      <c r="C34" s="383">
        <v>56400</v>
      </c>
      <c r="D34" s="384"/>
      <c r="E34" s="406">
        <v>56200</v>
      </c>
      <c r="F34" s="406"/>
      <c r="G34" s="406">
        <v>55000</v>
      </c>
      <c r="H34" s="406"/>
      <c r="I34" s="406">
        <v>55000</v>
      </c>
      <c r="J34" s="406"/>
    </row>
    <row r="35" spans="1:10" ht="13.5" thickBot="1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16.5">
      <c r="A36" s="12" t="s">
        <v>90</v>
      </c>
      <c r="B36" s="420" t="s">
        <v>592</v>
      </c>
      <c r="C36" s="421"/>
      <c r="D36" s="421"/>
      <c r="E36" s="421"/>
      <c r="F36" s="421"/>
      <c r="G36" s="421"/>
      <c r="H36" s="421"/>
      <c r="I36" s="421"/>
      <c r="J36" s="422"/>
    </row>
    <row r="37" spans="1:10" ht="16.5">
      <c r="A37" s="13" t="s">
        <v>112</v>
      </c>
      <c r="B37" s="496" t="s">
        <v>66</v>
      </c>
      <c r="C37" s="497"/>
      <c r="D37" s="497"/>
      <c r="E37" s="497"/>
      <c r="F37" s="497"/>
      <c r="G37" s="497"/>
      <c r="H37" s="497"/>
      <c r="I37" s="497"/>
      <c r="J37" s="498"/>
    </row>
    <row r="38" spans="1:10" ht="16.5">
      <c r="A38" s="8" t="s">
        <v>91</v>
      </c>
      <c r="B38" s="415" t="s">
        <v>549</v>
      </c>
      <c r="C38" s="416"/>
      <c r="D38" s="444" t="s">
        <v>65</v>
      </c>
      <c r="E38" s="445"/>
      <c r="F38" s="445"/>
      <c r="G38" s="445"/>
      <c r="H38" s="445"/>
      <c r="I38" s="445"/>
      <c r="J38" s="446"/>
    </row>
    <row r="39" spans="1:10" ht="16.5">
      <c r="A39" s="8" t="s">
        <v>92</v>
      </c>
      <c r="B39" s="14" t="s">
        <v>93</v>
      </c>
      <c r="C39" s="14" t="s">
        <v>94</v>
      </c>
      <c r="D39" s="14" t="s">
        <v>95</v>
      </c>
      <c r="E39" s="15" t="s">
        <v>105</v>
      </c>
      <c r="F39" s="14" t="s">
        <v>96</v>
      </c>
      <c r="G39" s="14" t="s">
        <v>97</v>
      </c>
      <c r="H39" s="14" t="s">
        <v>98</v>
      </c>
      <c r="I39" s="14" t="s">
        <v>99</v>
      </c>
      <c r="J39" s="16" t="s">
        <v>100</v>
      </c>
    </row>
    <row r="40" spans="1:10" ht="16.5">
      <c r="A40" s="8" t="s">
        <v>101</v>
      </c>
      <c r="B40" s="130"/>
      <c r="C40" s="130"/>
      <c r="D40" s="130"/>
      <c r="E40" s="18">
        <v>100</v>
      </c>
      <c r="F40" s="18">
        <v>100</v>
      </c>
      <c r="G40" s="18">
        <v>100</v>
      </c>
      <c r="H40" s="18">
        <v>100</v>
      </c>
      <c r="I40" s="18">
        <v>100</v>
      </c>
      <c r="J40" s="19">
        <v>100</v>
      </c>
    </row>
    <row r="41" spans="1:10" ht="17.25" thickBot="1">
      <c r="A41" s="10" t="s">
        <v>102</v>
      </c>
      <c r="B41" s="20">
        <v>100</v>
      </c>
      <c r="C41" s="20">
        <v>100</v>
      </c>
      <c r="D41" s="20">
        <v>100</v>
      </c>
      <c r="E41" s="20"/>
      <c r="F41" s="20"/>
      <c r="G41" s="20"/>
      <c r="H41" s="20"/>
      <c r="I41" s="20"/>
      <c r="J41" s="21"/>
    </row>
    <row r="42" spans="1:10" ht="13.5" thickBot="1">
      <c r="A42" s="56"/>
      <c r="B42" s="56"/>
      <c r="C42" s="56"/>
      <c r="D42" s="56"/>
      <c r="E42" s="56"/>
      <c r="F42" s="56"/>
      <c r="G42" s="56"/>
      <c r="H42" s="56"/>
      <c r="I42" s="56"/>
      <c r="J42" s="56"/>
    </row>
    <row r="43" spans="1:10" ht="16.5">
      <c r="A43" s="6" t="s">
        <v>315</v>
      </c>
      <c r="B43" s="7" t="s">
        <v>519</v>
      </c>
      <c r="C43" s="398">
        <v>2020</v>
      </c>
      <c r="D43" s="399">
        <v>2009</v>
      </c>
      <c r="E43" s="398">
        <v>2021</v>
      </c>
      <c r="F43" s="399">
        <v>2009</v>
      </c>
      <c r="G43" s="398">
        <v>2022</v>
      </c>
      <c r="H43" s="399"/>
      <c r="I43" s="398">
        <v>2023</v>
      </c>
      <c r="J43" s="405"/>
    </row>
    <row r="44" spans="1:10" ht="16.5">
      <c r="A44" s="390" t="s">
        <v>889</v>
      </c>
      <c r="B44" s="391"/>
      <c r="C44" s="391"/>
      <c r="D44" s="391"/>
      <c r="E44" s="391"/>
      <c r="F44" s="391"/>
      <c r="G44" s="391"/>
      <c r="H44" s="391"/>
      <c r="I44" s="391"/>
      <c r="J44" s="392"/>
    </row>
    <row r="45" spans="1:10" ht="16.5">
      <c r="A45" s="8" t="s">
        <v>523</v>
      </c>
      <c r="B45" s="9" t="s">
        <v>520</v>
      </c>
      <c r="C45" s="383">
        <v>40477</v>
      </c>
      <c r="D45" s="384"/>
      <c r="E45" s="406">
        <v>34929</v>
      </c>
      <c r="F45" s="406"/>
      <c r="G45" s="406">
        <v>40000</v>
      </c>
      <c r="H45" s="406"/>
      <c r="I45" s="406">
        <v>40000</v>
      </c>
      <c r="J45" s="406"/>
    </row>
    <row r="46" spans="1:10" ht="13.5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6.5">
      <c r="A47" s="12" t="s">
        <v>90</v>
      </c>
      <c r="B47" s="420" t="s">
        <v>592</v>
      </c>
      <c r="C47" s="421"/>
      <c r="D47" s="421"/>
      <c r="E47" s="421"/>
      <c r="F47" s="421"/>
      <c r="G47" s="421"/>
      <c r="H47" s="421"/>
      <c r="I47" s="421"/>
      <c r="J47" s="422"/>
    </row>
    <row r="48" spans="1:10" ht="16.5">
      <c r="A48" s="13" t="s">
        <v>112</v>
      </c>
      <c r="B48" s="496" t="s">
        <v>67</v>
      </c>
      <c r="C48" s="497"/>
      <c r="D48" s="497"/>
      <c r="E48" s="497"/>
      <c r="F48" s="497"/>
      <c r="G48" s="497"/>
      <c r="H48" s="497"/>
      <c r="I48" s="497"/>
      <c r="J48" s="498"/>
    </row>
    <row r="49" spans="1:10" ht="16.5">
      <c r="A49" s="8" t="s">
        <v>91</v>
      </c>
      <c r="B49" s="415" t="s">
        <v>549</v>
      </c>
      <c r="C49" s="416"/>
      <c r="D49" s="444" t="s">
        <v>2</v>
      </c>
      <c r="E49" s="445"/>
      <c r="F49" s="445"/>
      <c r="G49" s="445"/>
      <c r="H49" s="445"/>
      <c r="I49" s="445"/>
      <c r="J49" s="446"/>
    </row>
    <row r="50" spans="1:10" ht="16.5">
      <c r="A50" s="8" t="s">
        <v>92</v>
      </c>
      <c r="B50" s="14" t="s">
        <v>93</v>
      </c>
      <c r="C50" s="14" t="s">
        <v>94</v>
      </c>
      <c r="D50" s="14" t="s">
        <v>95</v>
      </c>
      <c r="E50" s="15" t="s">
        <v>105</v>
      </c>
      <c r="F50" s="14" t="s">
        <v>96</v>
      </c>
      <c r="G50" s="14" t="s">
        <v>97</v>
      </c>
      <c r="H50" s="14" t="s">
        <v>98</v>
      </c>
      <c r="I50" s="14" t="s">
        <v>99</v>
      </c>
      <c r="J50" s="16" t="s">
        <v>100</v>
      </c>
    </row>
    <row r="51" spans="1:10" ht="16.5">
      <c r="A51" s="8" t="s">
        <v>101</v>
      </c>
      <c r="B51" s="129"/>
      <c r="C51" s="129"/>
      <c r="D51" s="18">
        <v>80</v>
      </c>
      <c r="E51" s="18">
        <v>60</v>
      </c>
      <c r="F51" s="18">
        <v>60</v>
      </c>
      <c r="G51" s="18">
        <v>60</v>
      </c>
      <c r="H51" s="18">
        <v>60</v>
      </c>
      <c r="I51" s="18">
        <v>60</v>
      </c>
      <c r="J51" s="19">
        <v>60</v>
      </c>
    </row>
    <row r="52" spans="1:10" ht="17.25" thickBot="1">
      <c r="A52" s="10" t="s">
        <v>102</v>
      </c>
      <c r="B52" s="20">
        <v>100</v>
      </c>
      <c r="C52" s="20">
        <v>110</v>
      </c>
      <c r="D52" s="20">
        <v>54</v>
      </c>
      <c r="E52" s="20"/>
      <c r="F52" s="20"/>
      <c r="G52" s="20"/>
      <c r="H52" s="20"/>
      <c r="I52" s="20"/>
      <c r="J52" s="21"/>
    </row>
    <row r="53" spans="1:10" ht="17.25" thickBot="1">
      <c r="A53" s="125"/>
      <c r="B53" s="33"/>
      <c r="C53" s="33"/>
      <c r="D53" s="33"/>
      <c r="E53" s="33"/>
      <c r="F53" s="33"/>
      <c r="G53" s="33"/>
      <c r="H53" s="33"/>
      <c r="I53" s="33"/>
      <c r="J53" s="33"/>
    </row>
    <row r="54" spans="1:10" ht="16.5">
      <c r="A54" s="6" t="s">
        <v>132</v>
      </c>
      <c r="B54" s="7" t="s">
        <v>519</v>
      </c>
      <c r="C54" s="398">
        <v>2020</v>
      </c>
      <c r="D54" s="399">
        <v>2009</v>
      </c>
      <c r="E54" s="398">
        <v>2021</v>
      </c>
      <c r="F54" s="399">
        <v>2009</v>
      </c>
      <c r="G54" s="398">
        <v>2022</v>
      </c>
      <c r="H54" s="399"/>
      <c r="I54" s="398">
        <v>2023</v>
      </c>
      <c r="J54" s="405"/>
    </row>
    <row r="55" spans="1:10" ht="16.5">
      <c r="A55" s="390"/>
      <c r="B55" s="391"/>
      <c r="C55" s="391"/>
      <c r="D55" s="391"/>
      <c r="E55" s="391"/>
      <c r="F55" s="391"/>
      <c r="G55" s="391"/>
      <c r="H55" s="391"/>
      <c r="I55" s="391"/>
      <c r="J55" s="392"/>
    </row>
    <row r="56" spans="1:10" ht="16.5">
      <c r="A56" s="8" t="s">
        <v>523</v>
      </c>
      <c r="B56" s="9" t="s">
        <v>520</v>
      </c>
      <c r="C56" s="383">
        <v>19800</v>
      </c>
      <c r="D56" s="384"/>
      <c r="E56" s="406">
        <v>27600</v>
      </c>
      <c r="F56" s="406">
        <f>+F80+F114+F162+F226+F241+F289</f>
        <v>0</v>
      </c>
      <c r="G56" s="406">
        <v>20000</v>
      </c>
      <c r="H56" s="406">
        <f>+H80+H114+H162+H226+H241+H289</f>
        <v>0</v>
      </c>
      <c r="I56" s="406">
        <v>20000</v>
      </c>
      <c r="J56" s="406">
        <f>+J80+J114+J162+J226+J241+J289</f>
        <v>0</v>
      </c>
    </row>
    <row r="57" spans="1:10" ht="17.25" thickBot="1">
      <c r="A57" s="125"/>
      <c r="B57" s="254"/>
      <c r="C57" s="254"/>
      <c r="D57" s="254"/>
      <c r="E57" s="254"/>
      <c r="F57" s="254"/>
      <c r="G57" s="254"/>
      <c r="H57" s="254"/>
      <c r="I57" s="254"/>
      <c r="J57" s="254"/>
    </row>
    <row r="58" spans="1:10" ht="16.5">
      <c r="A58" s="6" t="s">
        <v>937</v>
      </c>
      <c r="B58" s="7" t="s">
        <v>519</v>
      </c>
      <c r="C58" s="398">
        <v>2020</v>
      </c>
      <c r="D58" s="399">
        <v>2009</v>
      </c>
      <c r="E58" s="398">
        <v>2021</v>
      </c>
      <c r="F58" s="399">
        <v>2009</v>
      </c>
      <c r="G58" s="398">
        <v>2022</v>
      </c>
      <c r="H58" s="399"/>
      <c r="I58" s="398">
        <v>2023</v>
      </c>
      <c r="J58" s="405"/>
    </row>
    <row r="59" spans="1:10" ht="16.5">
      <c r="A59" s="390" t="s">
        <v>936</v>
      </c>
      <c r="B59" s="391"/>
      <c r="C59" s="391"/>
      <c r="D59" s="391"/>
      <c r="E59" s="391"/>
      <c r="F59" s="391"/>
      <c r="G59" s="391"/>
      <c r="H59" s="391"/>
      <c r="I59" s="391"/>
      <c r="J59" s="392"/>
    </row>
    <row r="60" spans="1:10" ht="17.25" thickBot="1">
      <c r="A60" s="8" t="s">
        <v>523</v>
      </c>
      <c r="B60" s="9" t="s">
        <v>520</v>
      </c>
      <c r="C60" s="383">
        <v>0</v>
      </c>
      <c r="D60" s="384"/>
      <c r="E60" s="406">
        <v>0</v>
      </c>
      <c r="F60" s="406">
        <f>+F84+F118+F166+F230+F245+F293</f>
        <v>85</v>
      </c>
      <c r="G60" s="406">
        <v>0</v>
      </c>
      <c r="H60" s="406"/>
      <c r="I60" s="406">
        <v>0</v>
      </c>
      <c r="J60" s="414"/>
    </row>
    <row r="61" spans="1:10" ht="18" customHeight="1">
      <c r="A61" s="35" t="s">
        <v>310</v>
      </c>
      <c r="B61" s="36" t="s">
        <v>519</v>
      </c>
      <c r="C61" s="412">
        <v>2020</v>
      </c>
      <c r="D61" s="419">
        <v>2009</v>
      </c>
      <c r="E61" s="412">
        <v>2021</v>
      </c>
      <c r="F61" s="419">
        <v>2009</v>
      </c>
      <c r="G61" s="412">
        <v>2022</v>
      </c>
      <c r="H61" s="419"/>
      <c r="I61" s="412">
        <v>2023</v>
      </c>
      <c r="J61" s="413"/>
    </row>
    <row r="62" spans="1:10" ht="18" customHeight="1">
      <c r="A62" s="385" t="s">
        <v>890</v>
      </c>
      <c r="B62" s="386"/>
      <c r="C62" s="386"/>
      <c r="D62" s="386"/>
      <c r="E62" s="386"/>
      <c r="F62" s="386"/>
      <c r="G62" s="386"/>
      <c r="H62" s="386"/>
      <c r="I62" s="386"/>
      <c r="J62" s="387"/>
    </row>
    <row r="63" spans="1:10" ht="18" customHeight="1">
      <c r="A63" s="37" t="s">
        <v>525</v>
      </c>
      <c r="B63" s="38" t="s">
        <v>520</v>
      </c>
      <c r="C63" s="381">
        <f>SUM(C67,C78,C89,C100)</f>
        <v>17062</v>
      </c>
      <c r="D63" s="492"/>
      <c r="E63" s="381">
        <f>SUM(E67,E78,E89,E100)</f>
        <v>16662</v>
      </c>
      <c r="F63" s="492"/>
      <c r="G63" s="381">
        <f>SUM(G67,G78,G89,G100)</f>
        <v>17000</v>
      </c>
      <c r="H63" s="492"/>
      <c r="I63" s="381">
        <f>SUM(I67,I78,I89,I100)</f>
        <v>17000</v>
      </c>
      <c r="J63" s="492"/>
    </row>
    <row r="64" spans="1:10" ht="13.5" thickBot="1">
      <c r="A64" s="56"/>
      <c r="B64" s="56"/>
      <c r="C64" s="56"/>
      <c r="D64" s="56"/>
      <c r="E64" s="56"/>
      <c r="F64" s="56"/>
      <c r="G64" s="56"/>
      <c r="H64" s="56"/>
      <c r="I64" s="56"/>
      <c r="J64" s="56"/>
    </row>
    <row r="65" spans="1:10" ht="16.5">
      <c r="A65" s="6" t="s">
        <v>316</v>
      </c>
      <c r="B65" s="7" t="s">
        <v>519</v>
      </c>
      <c r="C65" s="398">
        <v>2020</v>
      </c>
      <c r="D65" s="399">
        <v>2009</v>
      </c>
      <c r="E65" s="398">
        <v>2021</v>
      </c>
      <c r="F65" s="399">
        <v>2009</v>
      </c>
      <c r="G65" s="398">
        <v>2022</v>
      </c>
      <c r="H65" s="399"/>
      <c r="I65" s="398">
        <v>2023</v>
      </c>
      <c r="J65" s="405"/>
    </row>
    <row r="66" spans="1:10" ht="16.5">
      <c r="A66" s="390"/>
      <c r="B66" s="391"/>
      <c r="C66" s="391"/>
      <c r="D66" s="391"/>
      <c r="E66" s="391"/>
      <c r="F66" s="391"/>
      <c r="G66" s="391"/>
      <c r="H66" s="391"/>
      <c r="I66" s="391"/>
      <c r="J66" s="392"/>
    </row>
    <row r="67" spans="1:10" ht="16.5">
      <c r="A67" s="8" t="s">
        <v>523</v>
      </c>
      <c r="B67" s="9" t="s">
        <v>520</v>
      </c>
      <c r="C67" s="383">
        <v>11876</v>
      </c>
      <c r="D67" s="384"/>
      <c r="E67" s="406">
        <v>11476</v>
      </c>
      <c r="F67" s="406"/>
      <c r="G67" s="406">
        <v>11600</v>
      </c>
      <c r="H67" s="406"/>
      <c r="I67" s="406">
        <v>11600</v>
      </c>
      <c r="J67" s="406"/>
    </row>
    <row r="68" spans="1:10" ht="13.5" thickBot="1">
      <c r="A68" s="11"/>
      <c r="B68" s="11"/>
      <c r="C68" s="11"/>
      <c r="D68" s="11"/>
      <c r="E68" s="11"/>
      <c r="F68" s="11"/>
      <c r="G68" s="11"/>
      <c r="H68" s="11"/>
      <c r="I68" s="11"/>
      <c r="J68" s="11"/>
    </row>
    <row r="69" spans="1:10" ht="16.5">
      <c r="A69" s="12" t="s">
        <v>90</v>
      </c>
      <c r="B69" s="420" t="s">
        <v>592</v>
      </c>
      <c r="C69" s="421"/>
      <c r="D69" s="421"/>
      <c r="E69" s="421"/>
      <c r="F69" s="421"/>
      <c r="G69" s="421"/>
      <c r="H69" s="421"/>
      <c r="I69" s="421"/>
      <c r="J69" s="422"/>
    </row>
    <row r="70" spans="1:10" ht="16.5">
      <c r="A70" s="13" t="s">
        <v>112</v>
      </c>
      <c r="B70" s="496" t="s">
        <v>365</v>
      </c>
      <c r="C70" s="497"/>
      <c r="D70" s="497"/>
      <c r="E70" s="497"/>
      <c r="F70" s="497"/>
      <c r="G70" s="497"/>
      <c r="H70" s="497"/>
      <c r="I70" s="497"/>
      <c r="J70" s="498"/>
    </row>
    <row r="71" spans="1:10" ht="16.5">
      <c r="A71" s="8" t="s">
        <v>91</v>
      </c>
      <c r="B71" s="415" t="s">
        <v>549</v>
      </c>
      <c r="C71" s="416"/>
      <c r="D71" s="444" t="s">
        <v>11</v>
      </c>
      <c r="E71" s="445"/>
      <c r="F71" s="445"/>
      <c r="G71" s="445"/>
      <c r="H71" s="445"/>
      <c r="I71" s="445"/>
      <c r="J71" s="446"/>
    </row>
    <row r="72" spans="1:10" ht="16.5">
      <c r="A72" s="8" t="s">
        <v>92</v>
      </c>
      <c r="B72" s="14" t="s">
        <v>93</v>
      </c>
      <c r="C72" s="14" t="s">
        <v>94</v>
      </c>
      <c r="D72" s="14" t="s">
        <v>95</v>
      </c>
      <c r="E72" s="15" t="s">
        <v>105</v>
      </c>
      <c r="F72" s="14" t="s">
        <v>96</v>
      </c>
      <c r="G72" s="14" t="s">
        <v>97</v>
      </c>
      <c r="H72" s="14" t="s">
        <v>98</v>
      </c>
      <c r="I72" s="14" t="s">
        <v>99</v>
      </c>
      <c r="J72" s="16" t="s">
        <v>100</v>
      </c>
    </row>
    <row r="73" spans="1:10" ht="16.5">
      <c r="A73" s="8" t="s">
        <v>101</v>
      </c>
      <c r="B73" s="128"/>
      <c r="C73" s="128"/>
      <c r="D73" s="18">
        <v>510</v>
      </c>
      <c r="E73" s="18">
        <v>584</v>
      </c>
      <c r="F73" s="18">
        <v>580</v>
      </c>
      <c r="G73" s="18">
        <v>600</v>
      </c>
      <c r="H73" s="18">
        <v>600</v>
      </c>
      <c r="I73" s="18">
        <v>600</v>
      </c>
      <c r="J73" s="19">
        <v>600</v>
      </c>
    </row>
    <row r="74" spans="1:10" ht="17.25" thickBot="1">
      <c r="A74" s="10" t="s">
        <v>102</v>
      </c>
      <c r="B74" s="20">
        <v>506</v>
      </c>
      <c r="C74" s="20">
        <v>510</v>
      </c>
      <c r="D74" s="20">
        <v>584</v>
      </c>
      <c r="E74" s="20"/>
      <c r="F74" s="20"/>
      <c r="G74" s="20"/>
      <c r="H74" s="20"/>
      <c r="I74" s="20"/>
      <c r="J74" s="21"/>
    </row>
    <row r="75" spans="1:10" ht="13.5" thickBot="1">
      <c r="A75" s="56"/>
      <c r="B75" s="56"/>
      <c r="C75" s="56"/>
      <c r="D75" s="56"/>
      <c r="E75" s="56"/>
      <c r="F75" s="56"/>
      <c r="G75" s="56"/>
      <c r="H75" s="56"/>
      <c r="I75" s="56"/>
      <c r="J75" s="56"/>
    </row>
    <row r="76" spans="1:10" ht="16.5">
      <c r="A76" s="6" t="s">
        <v>317</v>
      </c>
      <c r="B76" s="7" t="s">
        <v>519</v>
      </c>
      <c r="C76" s="398">
        <v>2020</v>
      </c>
      <c r="D76" s="399">
        <v>2009</v>
      </c>
      <c r="E76" s="398">
        <v>2021</v>
      </c>
      <c r="F76" s="399">
        <v>2009</v>
      </c>
      <c r="G76" s="398">
        <v>2022</v>
      </c>
      <c r="H76" s="399"/>
      <c r="I76" s="398">
        <v>2023</v>
      </c>
      <c r="J76" s="405"/>
    </row>
    <row r="77" spans="1:10" ht="16.5">
      <c r="A77" s="390" t="s">
        <v>694</v>
      </c>
      <c r="B77" s="391"/>
      <c r="C77" s="391"/>
      <c r="D77" s="391"/>
      <c r="E77" s="391"/>
      <c r="F77" s="391"/>
      <c r="G77" s="391"/>
      <c r="H77" s="391"/>
      <c r="I77" s="391"/>
      <c r="J77" s="392"/>
    </row>
    <row r="78" spans="1:10" ht="16.5">
      <c r="A78" s="8" t="s">
        <v>523</v>
      </c>
      <c r="B78" s="9" t="s">
        <v>520</v>
      </c>
      <c r="C78" s="383">
        <v>3537</v>
      </c>
      <c r="D78" s="384"/>
      <c r="E78" s="406">
        <v>3537</v>
      </c>
      <c r="F78" s="406"/>
      <c r="G78" s="406">
        <v>3700</v>
      </c>
      <c r="H78" s="406"/>
      <c r="I78" s="406">
        <v>3700</v>
      </c>
      <c r="J78" s="406"/>
    </row>
    <row r="79" spans="1:10" ht="13.5" thickBot="1">
      <c r="A79" s="11"/>
      <c r="B79" s="11"/>
      <c r="C79" s="11"/>
      <c r="D79" s="11"/>
      <c r="E79" s="11"/>
      <c r="F79" s="11"/>
      <c r="G79" s="11"/>
      <c r="H79" s="11"/>
      <c r="I79" s="11"/>
      <c r="J79" s="11"/>
    </row>
    <row r="80" spans="1:10" ht="16.5">
      <c r="A80" s="12" t="s">
        <v>90</v>
      </c>
      <c r="B80" s="420" t="s">
        <v>592</v>
      </c>
      <c r="C80" s="421"/>
      <c r="D80" s="421"/>
      <c r="E80" s="421"/>
      <c r="F80" s="421"/>
      <c r="G80" s="421"/>
      <c r="H80" s="421"/>
      <c r="I80" s="421"/>
      <c r="J80" s="422"/>
    </row>
    <row r="81" spans="1:10" ht="16.5">
      <c r="A81" s="13" t="s">
        <v>112</v>
      </c>
      <c r="B81" s="496" t="s">
        <v>366</v>
      </c>
      <c r="C81" s="497"/>
      <c r="D81" s="497"/>
      <c r="E81" s="497"/>
      <c r="F81" s="497"/>
      <c r="G81" s="497"/>
      <c r="H81" s="497"/>
      <c r="I81" s="497"/>
      <c r="J81" s="498"/>
    </row>
    <row r="82" spans="1:10" ht="16.5">
      <c r="A82" s="8" t="s">
        <v>91</v>
      </c>
      <c r="B82" s="415" t="s">
        <v>549</v>
      </c>
      <c r="C82" s="416"/>
      <c r="D82" s="444" t="s">
        <v>11</v>
      </c>
      <c r="E82" s="445"/>
      <c r="F82" s="445"/>
      <c r="G82" s="445"/>
      <c r="H82" s="445"/>
      <c r="I82" s="445"/>
      <c r="J82" s="446"/>
    </row>
    <row r="83" spans="1:10" ht="16.5">
      <c r="A83" s="8" t="s">
        <v>92</v>
      </c>
      <c r="B83" s="14" t="s">
        <v>93</v>
      </c>
      <c r="C83" s="14" t="s">
        <v>94</v>
      </c>
      <c r="D83" s="14" t="s">
        <v>95</v>
      </c>
      <c r="E83" s="15" t="s">
        <v>105</v>
      </c>
      <c r="F83" s="14" t="s">
        <v>96</v>
      </c>
      <c r="G83" s="14" t="s">
        <v>97</v>
      </c>
      <c r="H83" s="14" t="s">
        <v>98</v>
      </c>
      <c r="I83" s="14" t="s">
        <v>99</v>
      </c>
      <c r="J83" s="16" t="s">
        <v>100</v>
      </c>
    </row>
    <row r="84" spans="1:10" ht="16.5">
      <c r="A84" s="8" t="s">
        <v>101</v>
      </c>
      <c r="B84" s="128"/>
      <c r="C84" s="128"/>
      <c r="D84" s="18">
        <v>85</v>
      </c>
      <c r="E84" s="18">
        <v>83</v>
      </c>
      <c r="F84" s="18">
        <v>85</v>
      </c>
      <c r="G84" s="18">
        <v>85</v>
      </c>
      <c r="H84" s="18">
        <v>85</v>
      </c>
      <c r="I84" s="18">
        <v>85</v>
      </c>
      <c r="J84" s="19">
        <v>85</v>
      </c>
    </row>
    <row r="85" spans="1:10" ht="17.25" thickBot="1">
      <c r="A85" s="10" t="s">
        <v>102</v>
      </c>
      <c r="B85" s="20">
        <v>82</v>
      </c>
      <c r="C85" s="20">
        <v>80</v>
      </c>
      <c r="D85" s="20">
        <v>83</v>
      </c>
      <c r="E85" s="20"/>
      <c r="F85" s="20"/>
      <c r="G85" s="20"/>
      <c r="H85" s="20"/>
      <c r="I85" s="20"/>
      <c r="J85" s="21"/>
    </row>
    <row r="86" spans="1:10" ht="13.5" thickBot="1">
      <c r="A86" s="56"/>
      <c r="B86" s="56"/>
      <c r="C86" s="56"/>
      <c r="D86" s="56"/>
      <c r="E86" s="56"/>
      <c r="F86" s="56"/>
      <c r="G86" s="56"/>
      <c r="H86" s="56"/>
      <c r="I86" s="56"/>
      <c r="J86" s="56"/>
    </row>
    <row r="87" spans="1:10" ht="16.5">
      <c r="A87" s="6" t="s">
        <v>318</v>
      </c>
      <c r="B87" s="7" t="s">
        <v>519</v>
      </c>
      <c r="C87" s="398">
        <v>2020</v>
      </c>
      <c r="D87" s="399">
        <v>2009</v>
      </c>
      <c r="E87" s="398">
        <v>2021</v>
      </c>
      <c r="F87" s="399">
        <v>2009</v>
      </c>
      <c r="G87" s="398">
        <v>2022</v>
      </c>
      <c r="H87" s="399"/>
      <c r="I87" s="398">
        <v>2023</v>
      </c>
      <c r="J87" s="405"/>
    </row>
    <row r="88" spans="1:10" ht="16.5">
      <c r="A88" s="390" t="s">
        <v>693</v>
      </c>
      <c r="B88" s="391"/>
      <c r="C88" s="391"/>
      <c r="D88" s="391"/>
      <c r="E88" s="391"/>
      <c r="F88" s="391"/>
      <c r="G88" s="391"/>
      <c r="H88" s="391"/>
      <c r="I88" s="391"/>
      <c r="J88" s="392"/>
    </row>
    <row r="89" spans="1:10" ht="16.5">
      <c r="A89" s="8" t="s">
        <v>523</v>
      </c>
      <c r="B89" s="9" t="s">
        <v>520</v>
      </c>
      <c r="C89" s="383">
        <v>832</v>
      </c>
      <c r="D89" s="384"/>
      <c r="E89" s="406">
        <v>832</v>
      </c>
      <c r="F89" s="406"/>
      <c r="G89" s="406">
        <v>900</v>
      </c>
      <c r="H89" s="406"/>
      <c r="I89" s="406">
        <v>900</v>
      </c>
      <c r="J89" s="406"/>
    </row>
    <row r="90" spans="1:10" ht="13.5" thickBot="1">
      <c r="A90" s="11"/>
      <c r="B90" s="11"/>
      <c r="C90" s="11"/>
      <c r="D90" s="11"/>
      <c r="E90" s="11"/>
      <c r="F90" s="11"/>
      <c r="G90" s="11"/>
      <c r="H90" s="11"/>
      <c r="I90" s="11"/>
      <c r="J90" s="11"/>
    </row>
    <row r="91" spans="1:10" ht="16.5">
      <c r="A91" s="12" t="s">
        <v>90</v>
      </c>
      <c r="B91" s="420" t="s">
        <v>592</v>
      </c>
      <c r="C91" s="421"/>
      <c r="D91" s="421"/>
      <c r="E91" s="421"/>
      <c r="F91" s="421"/>
      <c r="G91" s="421"/>
      <c r="H91" s="421"/>
      <c r="I91" s="421"/>
      <c r="J91" s="422"/>
    </row>
    <row r="92" spans="1:10" ht="16.5">
      <c r="A92" s="13" t="s">
        <v>112</v>
      </c>
      <c r="B92" s="496" t="s">
        <v>367</v>
      </c>
      <c r="C92" s="497"/>
      <c r="D92" s="497"/>
      <c r="E92" s="497"/>
      <c r="F92" s="497"/>
      <c r="G92" s="497"/>
      <c r="H92" s="497"/>
      <c r="I92" s="497"/>
      <c r="J92" s="498"/>
    </row>
    <row r="93" spans="1:10" ht="16.5">
      <c r="A93" s="8" t="s">
        <v>91</v>
      </c>
      <c r="B93" s="415" t="s">
        <v>549</v>
      </c>
      <c r="C93" s="416"/>
      <c r="D93" s="444" t="s">
        <v>11</v>
      </c>
      <c r="E93" s="445"/>
      <c r="F93" s="445"/>
      <c r="G93" s="445"/>
      <c r="H93" s="445"/>
      <c r="I93" s="445"/>
      <c r="J93" s="446"/>
    </row>
    <row r="94" spans="1:10" ht="16.5">
      <c r="A94" s="8" t="s">
        <v>92</v>
      </c>
      <c r="B94" s="14" t="s">
        <v>93</v>
      </c>
      <c r="C94" s="14" t="s">
        <v>94</v>
      </c>
      <c r="D94" s="14" t="s">
        <v>95</v>
      </c>
      <c r="E94" s="15" t="s">
        <v>105</v>
      </c>
      <c r="F94" s="14" t="s">
        <v>96</v>
      </c>
      <c r="G94" s="14" t="s">
        <v>97</v>
      </c>
      <c r="H94" s="14" t="s">
        <v>98</v>
      </c>
      <c r="I94" s="14" t="s">
        <v>99</v>
      </c>
      <c r="J94" s="16" t="s">
        <v>100</v>
      </c>
    </row>
    <row r="95" spans="1:10" ht="16.5">
      <c r="A95" s="8" t="s">
        <v>101</v>
      </c>
      <c r="B95" s="128"/>
      <c r="C95" s="128"/>
      <c r="D95" s="18">
        <v>87</v>
      </c>
      <c r="E95" s="18">
        <v>86</v>
      </c>
      <c r="F95" s="18">
        <v>87</v>
      </c>
      <c r="G95" s="18">
        <v>90</v>
      </c>
      <c r="H95" s="18">
        <v>90</v>
      </c>
      <c r="I95" s="18">
        <v>90</v>
      </c>
      <c r="J95" s="19">
        <v>90</v>
      </c>
    </row>
    <row r="96" spans="1:10" ht="17.25" thickBot="1">
      <c r="A96" s="10" t="s">
        <v>102</v>
      </c>
      <c r="B96" s="20">
        <v>83</v>
      </c>
      <c r="C96" s="20">
        <v>85</v>
      </c>
      <c r="D96" s="20">
        <v>86</v>
      </c>
      <c r="E96" s="20"/>
      <c r="F96" s="20"/>
      <c r="G96" s="20"/>
      <c r="H96" s="20"/>
      <c r="I96" s="20"/>
      <c r="J96" s="21"/>
    </row>
    <row r="97" spans="1:10" ht="13.5" thickBot="1">
      <c r="A97" s="56"/>
      <c r="B97" s="56"/>
      <c r="C97" s="56"/>
      <c r="D97" s="56"/>
      <c r="E97" s="56"/>
      <c r="F97" s="56"/>
      <c r="G97" s="56"/>
      <c r="H97" s="56"/>
      <c r="I97" s="56"/>
      <c r="J97" s="56"/>
    </row>
    <row r="98" spans="1:10" ht="16.5">
      <c r="A98" s="6" t="s">
        <v>319</v>
      </c>
      <c r="B98" s="7" t="s">
        <v>519</v>
      </c>
      <c r="C98" s="398">
        <v>2020</v>
      </c>
      <c r="D98" s="399">
        <v>2009</v>
      </c>
      <c r="E98" s="398">
        <v>2021</v>
      </c>
      <c r="F98" s="399">
        <v>2009</v>
      </c>
      <c r="G98" s="398">
        <v>2022</v>
      </c>
      <c r="H98" s="399"/>
      <c r="I98" s="398">
        <v>2023</v>
      </c>
      <c r="J98" s="405"/>
    </row>
    <row r="99" spans="1:10" ht="16.5">
      <c r="A99" s="390"/>
      <c r="B99" s="391"/>
      <c r="C99" s="391"/>
      <c r="D99" s="391"/>
      <c r="E99" s="391"/>
      <c r="F99" s="391"/>
      <c r="G99" s="391"/>
      <c r="H99" s="391"/>
      <c r="I99" s="391"/>
      <c r="J99" s="392"/>
    </row>
    <row r="100" spans="1:10" ht="16.5">
      <c r="A100" s="8" t="s">
        <v>523</v>
      </c>
      <c r="B100" s="9" t="s">
        <v>520</v>
      </c>
      <c r="C100" s="383">
        <v>817</v>
      </c>
      <c r="D100" s="384"/>
      <c r="E100" s="406">
        <v>817</v>
      </c>
      <c r="F100" s="406"/>
      <c r="G100" s="406">
        <v>800</v>
      </c>
      <c r="H100" s="406"/>
      <c r="I100" s="406">
        <v>800</v>
      </c>
      <c r="J100" s="406"/>
    </row>
    <row r="101" spans="1:10" ht="13.5" thickBo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</row>
    <row r="102" spans="1:10" ht="16.5">
      <c r="A102" s="12" t="s">
        <v>90</v>
      </c>
      <c r="B102" s="420" t="s">
        <v>592</v>
      </c>
      <c r="C102" s="421"/>
      <c r="D102" s="421"/>
      <c r="E102" s="421"/>
      <c r="F102" s="421"/>
      <c r="G102" s="421"/>
      <c r="H102" s="421"/>
      <c r="I102" s="421"/>
      <c r="J102" s="422"/>
    </row>
    <row r="103" spans="1:10" ht="16.5">
      <c r="A103" s="13" t="s">
        <v>112</v>
      </c>
      <c r="B103" s="496" t="s">
        <v>368</v>
      </c>
      <c r="C103" s="497"/>
      <c r="D103" s="497"/>
      <c r="E103" s="497"/>
      <c r="F103" s="497"/>
      <c r="G103" s="497"/>
      <c r="H103" s="497"/>
      <c r="I103" s="497"/>
      <c r="J103" s="498"/>
    </row>
    <row r="104" spans="1:10" ht="16.5">
      <c r="A104" s="8" t="s">
        <v>91</v>
      </c>
      <c r="B104" s="415" t="s">
        <v>549</v>
      </c>
      <c r="C104" s="416"/>
      <c r="D104" s="444" t="s">
        <v>11</v>
      </c>
      <c r="E104" s="445"/>
      <c r="F104" s="445"/>
      <c r="G104" s="445"/>
      <c r="H104" s="445"/>
      <c r="I104" s="445"/>
      <c r="J104" s="446"/>
    </row>
    <row r="105" spans="1:10" ht="16.5">
      <c r="A105" s="8" t="s">
        <v>92</v>
      </c>
      <c r="B105" s="14" t="s">
        <v>93</v>
      </c>
      <c r="C105" s="14" t="s">
        <v>94</v>
      </c>
      <c r="D105" s="14" t="s">
        <v>95</v>
      </c>
      <c r="E105" s="15" t="s">
        <v>105</v>
      </c>
      <c r="F105" s="14" t="s">
        <v>96</v>
      </c>
      <c r="G105" s="14" t="s">
        <v>97</v>
      </c>
      <c r="H105" s="14" t="s">
        <v>98</v>
      </c>
      <c r="I105" s="14" t="s">
        <v>99</v>
      </c>
      <c r="J105" s="16" t="s">
        <v>100</v>
      </c>
    </row>
    <row r="106" spans="1:10" ht="16.5">
      <c r="A106" s="8" t="s">
        <v>101</v>
      </c>
      <c r="B106" s="128"/>
      <c r="C106" s="128"/>
      <c r="D106" s="18">
        <v>20</v>
      </c>
      <c r="E106" s="18">
        <v>23</v>
      </c>
      <c r="F106" s="18">
        <v>22</v>
      </c>
      <c r="G106" s="18">
        <v>22</v>
      </c>
      <c r="H106" s="18">
        <v>22</v>
      </c>
      <c r="I106" s="18">
        <v>22</v>
      </c>
      <c r="J106" s="19">
        <v>22</v>
      </c>
    </row>
    <row r="107" spans="1:10" ht="17.25" thickBot="1">
      <c r="A107" s="10" t="s">
        <v>102</v>
      </c>
      <c r="B107" s="20">
        <v>20</v>
      </c>
      <c r="C107" s="20">
        <v>20</v>
      </c>
      <c r="D107" s="20">
        <v>23</v>
      </c>
      <c r="E107" s="20"/>
      <c r="F107" s="20"/>
      <c r="G107" s="20"/>
      <c r="H107" s="20"/>
      <c r="I107" s="20"/>
      <c r="J107" s="21"/>
    </row>
    <row r="108" spans="1:10" ht="13.5" thickBot="1">
      <c r="A108" s="56"/>
      <c r="B108" s="56"/>
      <c r="C108" s="56"/>
      <c r="D108" s="56"/>
      <c r="E108" s="56"/>
      <c r="F108" s="56"/>
      <c r="G108" s="56"/>
      <c r="H108" s="56"/>
      <c r="I108" s="56"/>
      <c r="J108" s="56"/>
    </row>
    <row r="109" spans="1:10" ht="18" customHeight="1">
      <c r="A109" s="35" t="s">
        <v>320</v>
      </c>
      <c r="B109" s="36" t="s">
        <v>519</v>
      </c>
      <c r="C109" s="412">
        <v>2020</v>
      </c>
      <c r="D109" s="419">
        <v>2009</v>
      </c>
      <c r="E109" s="412">
        <v>2021</v>
      </c>
      <c r="F109" s="419">
        <v>2009</v>
      </c>
      <c r="G109" s="412">
        <v>2022</v>
      </c>
      <c r="H109" s="419"/>
      <c r="I109" s="412">
        <v>2023</v>
      </c>
      <c r="J109" s="413"/>
    </row>
    <row r="110" spans="1:10" ht="18" customHeight="1">
      <c r="A110" s="385" t="s">
        <v>891</v>
      </c>
      <c r="B110" s="386"/>
      <c r="C110" s="386"/>
      <c r="D110" s="386"/>
      <c r="E110" s="386"/>
      <c r="F110" s="386"/>
      <c r="G110" s="386"/>
      <c r="H110" s="386"/>
      <c r="I110" s="386"/>
      <c r="J110" s="387"/>
    </row>
    <row r="111" spans="1:10" ht="18" customHeight="1">
      <c r="A111" s="37" t="s">
        <v>525</v>
      </c>
      <c r="B111" s="38" t="s">
        <v>520</v>
      </c>
      <c r="C111" s="381">
        <v>65001</v>
      </c>
      <c r="D111" s="492"/>
      <c r="E111" s="388">
        <v>65001</v>
      </c>
      <c r="F111" s="388"/>
      <c r="G111" s="388">
        <v>65000</v>
      </c>
      <c r="H111" s="388"/>
      <c r="I111" s="388">
        <v>65000</v>
      </c>
      <c r="J111" s="388"/>
    </row>
    <row r="112" spans="1:10" ht="13.5" thickBot="1">
      <c r="A112" s="56"/>
      <c r="B112" s="56"/>
      <c r="C112" s="56"/>
      <c r="D112" s="56"/>
      <c r="E112" s="56"/>
      <c r="F112" s="56"/>
      <c r="G112" s="56"/>
      <c r="H112" s="56"/>
      <c r="I112" s="56"/>
      <c r="J112" s="56"/>
    </row>
    <row r="113" spans="1:10" ht="18" customHeight="1">
      <c r="A113" s="12" t="s">
        <v>90</v>
      </c>
      <c r="B113" s="420" t="s">
        <v>592</v>
      </c>
      <c r="C113" s="421"/>
      <c r="D113" s="421"/>
      <c r="E113" s="421"/>
      <c r="F113" s="421"/>
      <c r="G113" s="421"/>
      <c r="H113" s="421"/>
      <c r="I113" s="421"/>
      <c r="J113" s="422"/>
    </row>
    <row r="114" spans="1:10" ht="18" customHeight="1">
      <c r="A114" s="13" t="s">
        <v>112</v>
      </c>
      <c r="B114" s="496" t="s">
        <v>369</v>
      </c>
      <c r="C114" s="497"/>
      <c r="D114" s="497"/>
      <c r="E114" s="497"/>
      <c r="F114" s="497"/>
      <c r="G114" s="497"/>
      <c r="H114" s="497"/>
      <c r="I114" s="497"/>
      <c r="J114" s="498"/>
    </row>
    <row r="115" spans="1:10" ht="18" customHeight="1">
      <c r="A115" s="8" t="s">
        <v>91</v>
      </c>
      <c r="B115" s="415" t="s">
        <v>549</v>
      </c>
      <c r="C115" s="416"/>
      <c r="D115" s="444" t="s">
        <v>335</v>
      </c>
      <c r="E115" s="445"/>
      <c r="F115" s="445"/>
      <c r="G115" s="445"/>
      <c r="H115" s="445"/>
      <c r="I115" s="445"/>
      <c r="J115" s="446"/>
    </row>
    <row r="116" spans="1:10" ht="18" customHeight="1">
      <c r="A116" s="8" t="s">
        <v>92</v>
      </c>
      <c r="B116" s="14" t="s">
        <v>93</v>
      </c>
      <c r="C116" s="14" t="s">
        <v>94</v>
      </c>
      <c r="D116" s="14" t="s">
        <v>95</v>
      </c>
      <c r="E116" s="15" t="s">
        <v>105</v>
      </c>
      <c r="F116" s="14" t="s">
        <v>96</v>
      </c>
      <c r="G116" s="14" t="s">
        <v>97</v>
      </c>
      <c r="H116" s="14" t="s">
        <v>98</v>
      </c>
      <c r="I116" s="14" t="s">
        <v>99</v>
      </c>
      <c r="J116" s="16" t="s">
        <v>100</v>
      </c>
    </row>
    <row r="117" spans="1:10" ht="18" customHeight="1">
      <c r="A117" s="8" t="s">
        <v>101</v>
      </c>
      <c r="B117" s="128"/>
      <c r="C117" s="128"/>
      <c r="D117" s="18">
        <v>8</v>
      </c>
      <c r="E117" s="173">
        <v>7</v>
      </c>
      <c r="F117" s="173">
        <v>8</v>
      </c>
      <c r="G117" s="173">
        <v>8</v>
      </c>
      <c r="H117" s="173">
        <v>8</v>
      </c>
      <c r="I117" s="173">
        <v>8</v>
      </c>
      <c r="J117" s="174">
        <v>8</v>
      </c>
    </row>
    <row r="118" spans="1:10" ht="18" customHeight="1" thickBot="1">
      <c r="A118" s="10" t="s">
        <v>102</v>
      </c>
      <c r="B118" s="175">
        <v>8</v>
      </c>
      <c r="C118" s="176">
        <v>8</v>
      </c>
      <c r="D118" s="176">
        <v>7</v>
      </c>
      <c r="E118" s="176"/>
      <c r="F118" s="176"/>
      <c r="G118" s="176"/>
      <c r="H118" s="176"/>
      <c r="I118" s="176"/>
      <c r="J118" s="177"/>
    </row>
    <row r="119" spans="1:10" ht="13.5" thickBot="1">
      <c r="A119" s="56"/>
      <c r="B119" s="56"/>
      <c r="C119" s="56"/>
      <c r="D119" s="56"/>
      <c r="E119" s="56"/>
      <c r="F119" s="56"/>
      <c r="G119" s="56"/>
      <c r="H119" s="56"/>
      <c r="I119" s="56"/>
      <c r="J119" s="56"/>
    </row>
    <row r="120" spans="1:10" ht="18" customHeight="1">
      <c r="A120" s="35" t="s">
        <v>321</v>
      </c>
      <c r="B120" s="36" t="s">
        <v>519</v>
      </c>
      <c r="C120" s="412">
        <v>2020</v>
      </c>
      <c r="D120" s="419">
        <v>2009</v>
      </c>
      <c r="E120" s="412">
        <v>2021</v>
      </c>
      <c r="F120" s="419">
        <v>2009</v>
      </c>
      <c r="G120" s="412">
        <v>2022</v>
      </c>
      <c r="H120" s="419"/>
      <c r="I120" s="412">
        <v>2023</v>
      </c>
      <c r="J120" s="413"/>
    </row>
    <row r="121" spans="1:10" ht="18" customHeight="1">
      <c r="A121" s="385" t="s">
        <v>893</v>
      </c>
      <c r="B121" s="386"/>
      <c r="C121" s="386"/>
      <c r="D121" s="386"/>
      <c r="E121" s="386"/>
      <c r="F121" s="386"/>
      <c r="G121" s="386"/>
      <c r="H121" s="386"/>
      <c r="I121" s="386"/>
      <c r="J121" s="387"/>
    </row>
    <row r="122" spans="1:10" ht="18" customHeight="1">
      <c r="A122" s="37" t="s">
        <v>525</v>
      </c>
      <c r="B122" s="38" t="s">
        <v>520</v>
      </c>
      <c r="C122" s="381">
        <v>4000</v>
      </c>
      <c r="D122" s="492"/>
      <c r="E122" s="388">
        <v>4000</v>
      </c>
      <c r="F122" s="388"/>
      <c r="G122" s="388">
        <v>3000</v>
      </c>
      <c r="H122" s="388"/>
      <c r="I122" s="388">
        <v>3000</v>
      </c>
      <c r="J122" s="388"/>
    </row>
    <row r="123" spans="1:10" ht="13.5" thickBot="1">
      <c r="A123" s="56"/>
      <c r="B123" s="56"/>
      <c r="C123" s="56"/>
      <c r="D123" s="56"/>
      <c r="E123" s="56"/>
      <c r="F123" s="56"/>
      <c r="G123" s="56"/>
      <c r="H123" s="56"/>
      <c r="I123" s="56"/>
      <c r="J123" s="56"/>
    </row>
    <row r="124" spans="1:10" ht="18" customHeight="1">
      <c r="A124" s="12" t="s">
        <v>90</v>
      </c>
      <c r="B124" s="420" t="s">
        <v>592</v>
      </c>
      <c r="C124" s="421"/>
      <c r="D124" s="421"/>
      <c r="E124" s="421"/>
      <c r="F124" s="421"/>
      <c r="G124" s="421"/>
      <c r="H124" s="421"/>
      <c r="I124" s="421"/>
      <c r="J124" s="422"/>
    </row>
    <row r="125" spans="1:10" ht="18" customHeight="1">
      <c r="A125" s="13" t="s">
        <v>112</v>
      </c>
      <c r="B125" s="496" t="s">
        <v>370</v>
      </c>
      <c r="C125" s="497"/>
      <c r="D125" s="497"/>
      <c r="E125" s="497"/>
      <c r="F125" s="497"/>
      <c r="G125" s="497"/>
      <c r="H125" s="497"/>
      <c r="I125" s="497"/>
      <c r="J125" s="498"/>
    </row>
    <row r="126" spans="1:10" ht="18" customHeight="1">
      <c r="A126" s="8" t="s">
        <v>91</v>
      </c>
      <c r="B126" s="415" t="s">
        <v>549</v>
      </c>
      <c r="C126" s="416"/>
      <c r="D126" s="444" t="s">
        <v>336</v>
      </c>
      <c r="E126" s="445"/>
      <c r="F126" s="445"/>
      <c r="G126" s="445"/>
      <c r="H126" s="445"/>
      <c r="I126" s="445"/>
      <c r="J126" s="446"/>
    </row>
    <row r="127" spans="1:10" ht="18" customHeight="1">
      <c r="A127" s="8" t="s">
        <v>92</v>
      </c>
      <c r="B127" s="14" t="s">
        <v>93</v>
      </c>
      <c r="C127" s="14" t="s">
        <v>94</v>
      </c>
      <c r="D127" s="14" t="s">
        <v>95</v>
      </c>
      <c r="E127" s="15" t="s">
        <v>105</v>
      </c>
      <c r="F127" s="14" t="s">
        <v>96</v>
      </c>
      <c r="G127" s="14" t="s">
        <v>97</v>
      </c>
      <c r="H127" s="14" t="s">
        <v>98</v>
      </c>
      <c r="I127" s="14" t="s">
        <v>99</v>
      </c>
      <c r="J127" s="16" t="s">
        <v>100</v>
      </c>
    </row>
    <row r="128" spans="1:10" ht="18" customHeight="1">
      <c r="A128" s="8" t="s">
        <v>101</v>
      </c>
      <c r="B128" s="128"/>
      <c r="C128" s="128"/>
      <c r="D128" s="18">
        <v>8</v>
      </c>
      <c r="E128" s="18">
        <v>8</v>
      </c>
      <c r="F128" s="18">
        <v>6</v>
      </c>
      <c r="G128" s="18">
        <v>6</v>
      </c>
      <c r="H128" s="18">
        <v>6</v>
      </c>
      <c r="I128" s="18">
        <v>6</v>
      </c>
      <c r="J128" s="19">
        <v>6</v>
      </c>
    </row>
    <row r="129" spans="1:10" ht="18" customHeight="1" thickBot="1">
      <c r="A129" s="10" t="s">
        <v>102</v>
      </c>
      <c r="B129" s="20">
        <v>13</v>
      </c>
      <c r="C129" s="20">
        <v>8</v>
      </c>
      <c r="D129" s="20">
        <v>8</v>
      </c>
      <c r="E129" s="20"/>
      <c r="F129" s="20"/>
      <c r="G129" s="20"/>
      <c r="H129" s="20"/>
      <c r="I129" s="20"/>
      <c r="J129" s="21"/>
    </row>
    <row r="130" spans="1:10" ht="13.5" thickBot="1">
      <c r="A130" s="56"/>
      <c r="B130" s="56"/>
      <c r="C130" s="56"/>
      <c r="D130" s="56"/>
      <c r="E130" s="56"/>
      <c r="F130" s="56"/>
      <c r="G130" s="56"/>
      <c r="H130" s="56"/>
      <c r="I130" s="56"/>
      <c r="J130" s="56"/>
    </row>
    <row r="131" spans="1:10" ht="18" customHeight="1">
      <c r="A131" s="35" t="s">
        <v>322</v>
      </c>
      <c r="B131" s="36" t="s">
        <v>519</v>
      </c>
      <c r="C131" s="412">
        <v>2020</v>
      </c>
      <c r="D131" s="419">
        <v>2009</v>
      </c>
      <c r="E131" s="412">
        <v>2021</v>
      </c>
      <c r="F131" s="419">
        <v>2009</v>
      </c>
      <c r="G131" s="412">
        <v>2022</v>
      </c>
      <c r="H131" s="419"/>
      <c r="I131" s="412">
        <v>2023</v>
      </c>
      <c r="J131" s="413"/>
    </row>
    <row r="132" spans="1:10" ht="18" customHeight="1">
      <c r="A132" s="385"/>
      <c r="B132" s="386"/>
      <c r="C132" s="386"/>
      <c r="D132" s="386"/>
      <c r="E132" s="386"/>
      <c r="F132" s="386"/>
      <c r="G132" s="386"/>
      <c r="H132" s="386"/>
      <c r="I132" s="386"/>
      <c r="J132" s="387"/>
    </row>
    <row r="133" spans="1:10" ht="18" customHeight="1">
      <c r="A133" s="37" t="s">
        <v>525</v>
      </c>
      <c r="B133" s="38" t="s">
        <v>520</v>
      </c>
      <c r="C133" s="381">
        <v>4001</v>
      </c>
      <c r="D133" s="492"/>
      <c r="E133" s="388">
        <v>4001</v>
      </c>
      <c r="F133" s="388"/>
      <c r="G133" s="388">
        <v>4000</v>
      </c>
      <c r="H133" s="388"/>
      <c r="I133" s="388">
        <v>4000</v>
      </c>
      <c r="J133" s="388"/>
    </row>
    <row r="134" spans="1:10" ht="13.5" thickBot="1">
      <c r="A134" s="56"/>
      <c r="B134" s="56"/>
      <c r="C134" s="56"/>
      <c r="D134" s="56"/>
      <c r="E134" s="56"/>
      <c r="F134" s="56"/>
      <c r="G134" s="56"/>
      <c r="H134" s="56"/>
      <c r="I134" s="56"/>
      <c r="J134" s="56"/>
    </row>
    <row r="135" spans="1:10" ht="18" customHeight="1">
      <c r="A135" s="12" t="s">
        <v>90</v>
      </c>
      <c r="B135" s="420" t="s">
        <v>592</v>
      </c>
      <c r="C135" s="421"/>
      <c r="D135" s="421"/>
      <c r="E135" s="421"/>
      <c r="F135" s="421"/>
      <c r="G135" s="421"/>
      <c r="H135" s="421"/>
      <c r="I135" s="421"/>
      <c r="J135" s="422"/>
    </row>
    <row r="136" spans="1:10" ht="18" customHeight="1">
      <c r="A136" s="13" t="s">
        <v>112</v>
      </c>
      <c r="B136" s="496" t="s">
        <v>68</v>
      </c>
      <c r="C136" s="497"/>
      <c r="D136" s="497"/>
      <c r="E136" s="497"/>
      <c r="F136" s="497"/>
      <c r="G136" s="497"/>
      <c r="H136" s="497"/>
      <c r="I136" s="497"/>
      <c r="J136" s="498"/>
    </row>
    <row r="137" spans="1:10" ht="18" customHeight="1">
      <c r="A137" s="8" t="s">
        <v>91</v>
      </c>
      <c r="B137" s="415" t="s">
        <v>549</v>
      </c>
      <c r="C137" s="416"/>
      <c r="D137" s="444" t="s">
        <v>3</v>
      </c>
      <c r="E137" s="445"/>
      <c r="F137" s="445"/>
      <c r="G137" s="445"/>
      <c r="H137" s="445"/>
      <c r="I137" s="445"/>
      <c r="J137" s="446"/>
    </row>
    <row r="138" spans="1:10" ht="18" customHeight="1">
      <c r="A138" s="8" t="s">
        <v>92</v>
      </c>
      <c r="B138" s="14" t="s">
        <v>93</v>
      </c>
      <c r="C138" s="14" t="s">
        <v>94</v>
      </c>
      <c r="D138" s="14" t="s">
        <v>95</v>
      </c>
      <c r="E138" s="15" t="s">
        <v>105</v>
      </c>
      <c r="F138" s="14" t="s">
        <v>96</v>
      </c>
      <c r="G138" s="14" t="s">
        <v>97</v>
      </c>
      <c r="H138" s="14" t="s">
        <v>98</v>
      </c>
      <c r="I138" s="14" t="s">
        <v>99</v>
      </c>
      <c r="J138" s="16" t="s">
        <v>100</v>
      </c>
    </row>
    <row r="139" spans="1:10" ht="18" customHeight="1">
      <c r="A139" s="8" t="s">
        <v>101</v>
      </c>
      <c r="B139" s="128"/>
      <c r="C139" s="128"/>
      <c r="D139" s="18">
        <v>4</v>
      </c>
      <c r="E139" s="18">
        <v>4</v>
      </c>
      <c r="F139" s="18">
        <v>3</v>
      </c>
      <c r="G139" s="18">
        <v>3</v>
      </c>
      <c r="H139" s="18">
        <v>3</v>
      </c>
      <c r="I139" s="18">
        <v>3</v>
      </c>
      <c r="J139" s="19">
        <v>3</v>
      </c>
    </row>
    <row r="140" spans="1:10" ht="18" customHeight="1" thickBot="1">
      <c r="A140" s="10" t="s">
        <v>102</v>
      </c>
      <c r="B140" s="20">
        <v>8</v>
      </c>
      <c r="C140" s="20">
        <v>6</v>
      </c>
      <c r="D140" s="20">
        <v>5</v>
      </c>
      <c r="E140" s="20"/>
      <c r="F140" s="20"/>
      <c r="G140" s="20"/>
      <c r="H140" s="20"/>
      <c r="I140" s="20"/>
      <c r="J140" s="21"/>
    </row>
    <row r="141" spans="1:10" ht="13.5" thickBot="1">
      <c r="A141" s="56"/>
      <c r="B141" s="56"/>
      <c r="C141" s="56"/>
      <c r="D141" s="56"/>
      <c r="E141" s="56"/>
      <c r="F141" s="56"/>
      <c r="G141" s="56"/>
      <c r="H141" s="56"/>
      <c r="I141" s="56"/>
      <c r="J141" s="56"/>
    </row>
    <row r="142" spans="1:10" ht="18" customHeight="1">
      <c r="A142" s="35" t="s">
        <v>323</v>
      </c>
      <c r="B142" s="36" t="s">
        <v>519</v>
      </c>
      <c r="C142" s="412">
        <v>2020</v>
      </c>
      <c r="D142" s="419">
        <v>2009</v>
      </c>
      <c r="E142" s="412">
        <v>2021</v>
      </c>
      <c r="F142" s="419">
        <v>2009</v>
      </c>
      <c r="G142" s="412">
        <v>2022</v>
      </c>
      <c r="H142" s="419"/>
      <c r="I142" s="412">
        <v>2023</v>
      </c>
      <c r="J142" s="413"/>
    </row>
    <row r="143" spans="1:10" ht="18" customHeight="1">
      <c r="A143" s="385" t="s">
        <v>894</v>
      </c>
      <c r="B143" s="386"/>
      <c r="C143" s="386"/>
      <c r="D143" s="386"/>
      <c r="E143" s="386"/>
      <c r="F143" s="386"/>
      <c r="G143" s="386"/>
      <c r="H143" s="386"/>
      <c r="I143" s="386"/>
      <c r="J143" s="387"/>
    </row>
    <row r="144" spans="1:10" ht="18" customHeight="1">
      <c r="A144" s="37" t="s">
        <v>525</v>
      </c>
      <c r="B144" s="38" t="s">
        <v>520</v>
      </c>
      <c r="C144" s="381">
        <f>SUM(C148,C170,C159)</f>
        <v>81933</v>
      </c>
      <c r="D144" s="492"/>
      <c r="E144" s="381">
        <f>SUM(E148,E170,E159)</f>
        <v>94659</v>
      </c>
      <c r="F144" s="492"/>
      <c r="G144" s="381">
        <f>SUM(G148,G170,G159)</f>
        <v>85100</v>
      </c>
      <c r="H144" s="492"/>
      <c r="I144" s="381">
        <f>SUM(I148,I170,I159)</f>
        <v>85100</v>
      </c>
      <c r="J144" s="492"/>
    </row>
    <row r="145" spans="1:10" ht="13.5" thickBot="1">
      <c r="A145" s="56"/>
      <c r="B145" s="56"/>
      <c r="C145" s="56"/>
      <c r="D145" s="56"/>
      <c r="E145" s="56"/>
      <c r="F145" s="56"/>
      <c r="G145" s="56"/>
      <c r="H145" s="56"/>
      <c r="I145" s="56"/>
      <c r="J145" s="56"/>
    </row>
    <row r="146" spans="1:10" ht="16.5">
      <c r="A146" s="6" t="s">
        <v>324</v>
      </c>
      <c r="B146" s="7" t="s">
        <v>519</v>
      </c>
      <c r="C146" s="398">
        <v>2020</v>
      </c>
      <c r="D146" s="399">
        <v>2009</v>
      </c>
      <c r="E146" s="398">
        <v>2021</v>
      </c>
      <c r="F146" s="399">
        <v>2009</v>
      </c>
      <c r="G146" s="398">
        <v>2022</v>
      </c>
      <c r="H146" s="399"/>
      <c r="I146" s="398">
        <v>2023</v>
      </c>
      <c r="J146" s="405"/>
    </row>
    <row r="147" spans="1:10" ht="16.5">
      <c r="A147" s="390" t="s">
        <v>895</v>
      </c>
      <c r="B147" s="391"/>
      <c r="C147" s="391"/>
      <c r="D147" s="391"/>
      <c r="E147" s="391"/>
      <c r="F147" s="391"/>
      <c r="G147" s="391"/>
      <c r="H147" s="391"/>
      <c r="I147" s="391"/>
      <c r="J147" s="392"/>
    </row>
    <row r="148" spans="1:10" ht="16.5">
      <c r="A148" s="8" t="s">
        <v>523</v>
      </c>
      <c r="B148" s="9" t="s">
        <v>520</v>
      </c>
      <c r="C148" s="383">
        <v>600</v>
      </c>
      <c r="D148" s="384"/>
      <c r="E148" s="406">
        <v>600</v>
      </c>
      <c r="F148" s="406"/>
      <c r="G148" s="406">
        <v>4000</v>
      </c>
      <c r="H148" s="406"/>
      <c r="I148" s="406">
        <v>4000</v>
      </c>
      <c r="J148" s="406"/>
    </row>
    <row r="149" spans="1:10" ht="13.5" thickBo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</row>
    <row r="150" spans="1:10" ht="16.5">
      <c r="A150" s="12" t="s">
        <v>90</v>
      </c>
      <c r="B150" s="420" t="s">
        <v>592</v>
      </c>
      <c r="C150" s="421"/>
      <c r="D150" s="421"/>
      <c r="E150" s="421"/>
      <c r="F150" s="421"/>
      <c r="G150" s="421"/>
      <c r="H150" s="421"/>
      <c r="I150" s="421"/>
      <c r="J150" s="422"/>
    </row>
    <row r="151" spans="1:10" ht="16.5">
      <c r="A151" s="13" t="s">
        <v>112</v>
      </c>
      <c r="B151" s="423" t="s">
        <v>511</v>
      </c>
      <c r="C151" s="424"/>
      <c r="D151" s="424"/>
      <c r="E151" s="424"/>
      <c r="F151" s="424"/>
      <c r="G151" s="424"/>
      <c r="H151" s="424"/>
      <c r="I151" s="424"/>
      <c r="J151" s="425"/>
    </row>
    <row r="152" spans="1:10" ht="16.5">
      <c r="A152" s="8" t="s">
        <v>91</v>
      </c>
      <c r="B152" s="415" t="s">
        <v>549</v>
      </c>
      <c r="C152" s="416"/>
      <c r="D152" s="444" t="s">
        <v>371</v>
      </c>
      <c r="E152" s="445"/>
      <c r="F152" s="445"/>
      <c r="G152" s="445"/>
      <c r="H152" s="445"/>
      <c r="I152" s="445"/>
      <c r="J152" s="446"/>
    </row>
    <row r="153" spans="1:10" ht="16.5">
      <c r="A153" s="8" t="s">
        <v>92</v>
      </c>
      <c r="B153" s="14" t="s">
        <v>93</v>
      </c>
      <c r="C153" s="14" t="s">
        <v>94</v>
      </c>
      <c r="D153" s="14" t="s">
        <v>95</v>
      </c>
      <c r="E153" s="15" t="s">
        <v>105</v>
      </c>
      <c r="F153" s="14" t="s">
        <v>96</v>
      </c>
      <c r="G153" s="14" t="s">
        <v>97</v>
      </c>
      <c r="H153" s="14" t="s">
        <v>98</v>
      </c>
      <c r="I153" s="14" t="s">
        <v>99</v>
      </c>
      <c r="J153" s="16" t="s">
        <v>100</v>
      </c>
    </row>
    <row r="154" spans="1:10" ht="16.5">
      <c r="A154" s="8" t="s">
        <v>101</v>
      </c>
      <c r="B154" s="130"/>
      <c r="C154" s="130"/>
      <c r="D154" s="18">
        <v>4</v>
      </c>
      <c r="E154" s="18">
        <v>1</v>
      </c>
      <c r="F154" s="18">
        <v>1</v>
      </c>
      <c r="G154" s="18">
        <v>1</v>
      </c>
      <c r="H154" s="18">
        <v>1</v>
      </c>
      <c r="I154" s="18">
        <v>1</v>
      </c>
      <c r="J154" s="19">
        <v>1</v>
      </c>
    </row>
    <row r="155" spans="1:10" ht="17.25" thickBot="1">
      <c r="A155" s="10" t="s">
        <v>102</v>
      </c>
      <c r="B155" s="20">
        <v>4</v>
      </c>
      <c r="C155" s="20">
        <v>3</v>
      </c>
      <c r="D155" s="20">
        <v>1</v>
      </c>
      <c r="E155" s="20"/>
      <c r="F155" s="20"/>
      <c r="G155" s="20"/>
      <c r="H155" s="20"/>
      <c r="I155" s="20"/>
      <c r="J155" s="21"/>
    </row>
    <row r="156" spans="1:10" ht="13.5" thickBot="1">
      <c r="A156" s="56"/>
      <c r="B156" s="56"/>
      <c r="C156" s="56"/>
      <c r="D156" s="56"/>
      <c r="E156" s="56"/>
      <c r="F156" s="56"/>
      <c r="G156" s="56"/>
      <c r="H156" s="56"/>
      <c r="I156" s="56"/>
      <c r="J156" s="56"/>
    </row>
    <row r="157" spans="1:10" ht="16.5">
      <c r="A157" s="6" t="s">
        <v>325</v>
      </c>
      <c r="B157" s="7" t="s">
        <v>519</v>
      </c>
      <c r="C157" s="398">
        <v>2020</v>
      </c>
      <c r="D157" s="399">
        <v>2009</v>
      </c>
      <c r="E157" s="398">
        <v>2021</v>
      </c>
      <c r="F157" s="399">
        <v>2009</v>
      </c>
      <c r="G157" s="398">
        <v>2022</v>
      </c>
      <c r="H157" s="399"/>
      <c r="I157" s="398">
        <v>2023</v>
      </c>
      <c r="J157" s="405"/>
    </row>
    <row r="158" spans="1:10" ht="16.5">
      <c r="A158" s="390" t="s">
        <v>896</v>
      </c>
      <c r="B158" s="391"/>
      <c r="C158" s="391"/>
      <c r="D158" s="391"/>
      <c r="E158" s="391"/>
      <c r="F158" s="391"/>
      <c r="G158" s="391"/>
      <c r="H158" s="391"/>
      <c r="I158" s="391"/>
      <c r="J158" s="392"/>
    </row>
    <row r="159" spans="1:10" ht="16.5">
      <c r="A159" s="8" t="s">
        <v>523</v>
      </c>
      <c r="B159" s="9" t="s">
        <v>520</v>
      </c>
      <c r="C159" s="383">
        <v>30</v>
      </c>
      <c r="D159" s="384"/>
      <c r="E159" s="406">
        <v>10</v>
      </c>
      <c r="F159" s="406"/>
      <c r="G159" s="406">
        <v>100</v>
      </c>
      <c r="H159" s="406"/>
      <c r="I159" s="406">
        <v>100</v>
      </c>
      <c r="J159" s="406"/>
    </row>
    <row r="160" spans="1:10" ht="13.5" thickBo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</row>
    <row r="161" spans="1:10" ht="16.5">
      <c r="A161" s="12" t="s">
        <v>90</v>
      </c>
      <c r="B161" s="420" t="s">
        <v>592</v>
      </c>
      <c r="C161" s="421"/>
      <c r="D161" s="421"/>
      <c r="E161" s="421"/>
      <c r="F161" s="421"/>
      <c r="G161" s="421"/>
      <c r="H161" s="421"/>
      <c r="I161" s="421"/>
      <c r="J161" s="422"/>
    </row>
    <row r="162" spans="1:10" ht="16.5">
      <c r="A162" s="13" t="s">
        <v>112</v>
      </c>
      <c r="B162" s="423" t="s">
        <v>4</v>
      </c>
      <c r="C162" s="424"/>
      <c r="D162" s="424"/>
      <c r="E162" s="424"/>
      <c r="F162" s="424"/>
      <c r="G162" s="424"/>
      <c r="H162" s="424"/>
      <c r="I162" s="424"/>
      <c r="J162" s="425"/>
    </row>
    <row r="163" spans="1:10" ht="16.5">
      <c r="A163" s="8" t="s">
        <v>91</v>
      </c>
      <c r="B163" s="415" t="s">
        <v>549</v>
      </c>
      <c r="C163" s="416"/>
      <c r="D163" s="444" t="s">
        <v>381</v>
      </c>
      <c r="E163" s="445"/>
      <c r="F163" s="445"/>
      <c r="G163" s="445"/>
      <c r="H163" s="445"/>
      <c r="I163" s="445"/>
      <c r="J163" s="446"/>
    </row>
    <row r="164" spans="1:10" ht="16.5">
      <c r="A164" s="8" t="s">
        <v>92</v>
      </c>
      <c r="B164" s="14" t="s">
        <v>93</v>
      </c>
      <c r="C164" s="14" t="s">
        <v>94</v>
      </c>
      <c r="D164" s="14" t="s">
        <v>95</v>
      </c>
      <c r="E164" s="15" t="s">
        <v>105</v>
      </c>
      <c r="F164" s="14" t="s">
        <v>96</v>
      </c>
      <c r="G164" s="14" t="s">
        <v>97</v>
      </c>
      <c r="H164" s="14" t="s">
        <v>98</v>
      </c>
      <c r="I164" s="14" t="s">
        <v>99</v>
      </c>
      <c r="J164" s="16" t="s">
        <v>100</v>
      </c>
    </row>
    <row r="165" spans="1:10" ht="16.5">
      <c r="A165" s="8" t="s">
        <v>101</v>
      </c>
      <c r="B165" s="130"/>
      <c r="C165" s="130"/>
      <c r="D165" s="18">
        <v>2</v>
      </c>
      <c r="E165" s="18">
        <v>0</v>
      </c>
      <c r="F165" s="18">
        <v>0</v>
      </c>
      <c r="G165" s="18">
        <v>0</v>
      </c>
      <c r="H165" s="18">
        <v>0</v>
      </c>
      <c r="I165" s="18">
        <v>0</v>
      </c>
      <c r="J165" s="19">
        <v>0</v>
      </c>
    </row>
    <row r="166" spans="1:10" ht="17.25" thickBot="1">
      <c r="A166" s="10" t="s">
        <v>102</v>
      </c>
      <c r="B166" s="20">
        <v>0</v>
      </c>
      <c r="C166" s="20">
        <v>0</v>
      </c>
      <c r="D166" s="20">
        <v>0</v>
      </c>
      <c r="E166" s="20"/>
      <c r="F166" s="20"/>
      <c r="G166" s="20"/>
      <c r="H166" s="20"/>
      <c r="I166" s="20"/>
      <c r="J166" s="21"/>
    </row>
    <row r="167" spans="1:10" ht="17.25" thickBot="1">
      <c r="A167" s="125"/>
      <c r="B167" s="33"/>
      <c r="C167" s="33"/>
      <c r="D167" s="33"/>
      <c r="E167" s="33"/>
      <c r="F167" s="33"/>
      <c r="G167" s="33"/>
      <c r="H167" s="33"/>
      <c r="I167" s="33"/>
      <c r="J167" s="33"/>
    </row>
    <row r="168" spans="1:10" ht="16.5">
      <c r="A168" s="6" t="s">
        <v>590</v>
      </c>
      <c r="B168" s="7" t="s">
        <v>519</v>
      </c>
      <c r="C168" s="398">
        <v>2020</v>
      </c>
      <c r="D168" s="399">
        <v>2009</v>
      </c>
      <c r="E168" s="398">
        <v>2021</v>
      </c>
      <c r="F168" s="399">
        <v>2009</v>
      </c>
      <c r="G168" s="398">
        <v>2022</v>
      </c>
      <c r="H168" s="399"/>
      <c r="I168" s="398">
        <v>2023</v>
      </c>
      <c r="J168" s="405"/>
    </row>
    <row r="169" spans="1:10" ht="16.5">
      <c r="A169" s="390" t="s">
        <v>947</v>
      </c>
      <c r="B169" s="391"/>
      <c r="C169" s="391"/>
      <c r="D169" s="391"/>
      <c r="E169" s="391"/>
      <c r="F169" s="391"/>
      <c r="G169" s="391"/>
      <c r="H169" s="391"/>
      <c r="I169" s="391"/>
      <c r="J169" s="392"/>
    </row>
    <row r="170" spans="1:10" ht="16.5">
      <c r="A170" s="8" t="s">
        <v>523</v>
      </c>
      <c r="B170" s="9" t="s">
        <v>520</v>
      </c>
      <c r="C170" s="383">
        <v>81303</v>
      </c>
      <c r="D170" s="384"/>
      <c r="E170" s="406">
        <v>94049</v>
      </c>
      <c r="F170" s="406"/>
      <c r="G170" s="406">
        <v>81000</v>
      </c>
      <c r="H170" s="406"/>
      <c r="I170" s="406">
        <v>81000</v>
      </c>
      <c r="J170" s="406"/>
    </row>
    <row r="171" spans="1:10" ht="13.5" thickBo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</row>
    <row r="172" spans="1:10" ht="16.5">
      <c r="A172" s="12" t="s">
        <v>90</v>
      </c>
      <c r="B172" s="420" t="s">
        <v>592</v>
      </c>
      <c r="C172" s="421"/>
      <c r="D172" s="421"/>
      <c r="E172" s="421"/>
      <c r="F172" s="421"/>
      <c r="G172" s="421"/>
      <c r="H172" s="421"/>
      <c r="I172" s="421"/>
      <c r="J172" s="422"/>
    </row>
    <row r="173" spans="1:10" ht="16.5">
      <c r="A173" s="13" t="s">
        <v>112</v>
      </c>
      <c r="B173" s="423" t="s">
        <v>591</v>
      </c>
      <c r="C173" s="424"/>
      <c r="D173" s="424"/>
      <c r="E173" s="424"/>
      <c r="F173" s="424"/>
      <c r="G173" s="424"/>
      <c r="H173" s="424"/>
      <c r="I173" s="424"/>
      <c r="J173" s="425"/>
    </row>
    <row r="174" spans="1:10" ht="16.5">
      <c r="A174" s="8" t="s">
        <v>91</v>
      </c>
      <c r="B174" s="415" t="s">
        <v>549</v>
      </c>
      <c r="C174" s="416"/>
      <c r="D174" s="444" t="s">
        <v>593</v>
      </c>
      <c r="E174" s="445"/>
      <c r="F174" s="445"/>
      <c r="G174" s="445"/>
      <c r="H174" s="445"/>
      <c r="I174" s="445"/>
      <c r="J174" s="446"/>
    </row>
    <row r="175" spans="1:10" ht="16.5">
      <c r="A175" s="8" t="s">
        <v>92</v>
      </c>
      <c r="B175" s="14" t="s">
        <v>93</v>
      </c>
      <c r="C175" s="14" t="s">
        <v>94</v>
      </c>
      <c r="D175" s="14" t="s">
        <v>95</v>
      </c>
      <c r="E175" s="15" t="s">
        <v>105</v>
      </c>
      <c r="F175" s="14" t="s">
        <v>96</v>
      </c>
      <c r="G175" s="14" t="s">
        <v>97</v>
      </c>
      <c r="H175" s="14" t="s">
        <v>98</v>
      </c>
      <c r="I175" s="14" t="s">
        <v>99</v>
      </c>
      <c r="J175" s="16" t="s">
        <v>100</v>
      </c>
    </row>
    <row r="176" spans="1:10" ht="16.5">
      <c r="A176" s="8" t="s">
        <v>101</v>
      </c>
      <c r="B176" s="130"/>
      <c r="C176" s="130"/>
      <c r="D176" s="18">
        <v>90</v>
      </c>
      <c r="E176" s="18">
        <v>90</v>
      </c>
      <c r="F176" s="18">
        <v>90</v>
      </c>
      <c r="G176" s="18">
        <v>90</v>
      </c>
      <c r="H176" s="18">
        <v>90</v>
      </c>
      <c r="I176" s="18">
        <v>90</v>
      </c>
      <c r="J176" s="19">
        <v>90</v>
      </c>
    </row>
    <row r="177" spans="1:10" ht="17.25" thickBot="1">
      <c r="A177" s="10" t="s">
        <v>102</v>
      </c>
      <c r="B177" s="20">
        <v>87</v>
      </c>
      <c r="C177" s="20">
        <v>110</v>
      </c>
      <c r="D177" s="20">
        <v>100</v>
      </c>
      <c r="E177" s="20"/>
      <c r="F177" s="20"/>
      <c r="G177" s="20"/>
      <c r="H177" s="20"/>
      <c r="I177" s="20"/>
      <c r="J177" s="21"/>
    </row>
    <row r="178" spans="1:10" ht="16.5">
      <c r="A178" s="125"/>
      <c r="B178" s="33"/>
      <c r="C178" s="33"/>
      <c r="D178" s="33"/>
      <c r="E178" s="33"/>
      <c r="F178" s="33"/>
      <c r="G178" s="33"/>
      <c r="H178" s="33"/>
      <c r="I178" s="33"/>
      <c r="J178" s="33"/>
    </row>
    <row r="179" spans="1:10" ht="13.5" thickBot="1">
      <c r="A179" s="56"/>
      <c r="B179" s="56"/>
      <c r="C179" s="56"/>
      <c r="D179" s="56"/>
      <c r="E179" s="56"/>
      <c r="F179" s="56"/>
      <c r="G179" s="56"/>
      <c r="H179" s="56"/>
      <c r="I179" s="56"/>
      <c r="J179" s="56"/>
    </row>
    <row r="180" spans="1:10" ht="18" customHeight="1">
      <c r="A180" s="35" t="s">
        <v>326</v>
      </c>
      <c r="B180" s="36" t="s">
        <v>519</v>
      </c>
      <c r="C180" s="412">
        <v>2020</v>
      </c>
      <c r="D180" s="419">
        <v>2009</v>
      </c>
      <c r="E180" s="412">
        <v>2021</v>
      </c>
      <c r="F180" s="419">
        <v>2009</v>
      </c>
      <c r="G180" s="412">
        <v>2022</v>
      </c>
      <c r="H180" s="419"/>
      <c r="I180" s="412">
        <v>2023</v>
      </c>
      <c r="J180" s="413"/>
    </row>
    <row r="181" spans="1:10" ht="18" customHeight="1">
      <c r="A181" s="385" t="s">
        <v>897</v>
      </c>
      <c r="B181" s="386"/>
      <c r="C181" s="386"/>
      <c r="D181" s="386"/>
      <c r="E181" s="386"/>
      <c r="F181" s="386"/>
      <c r="G181" s="386"/>
      <c r="H181" s="386"/>
      <c r="I181" s="386"/>
      <c r="J181" s="387"/>
    </row>
    <row r="182" spans="1:10" ht="18" customHeight="1">
      <c r="A182" s="37" t="s">
        <v>525</v>
      </c>
      <c r="B182" s="38" t="s">
        <v>520</v>
      </c>
      <c r="C182" s="381">
        <f>SUM(C186,C197)</f>
        <v>76857</v>
      </c>
      <c r="D182" s="492"/>
      <c r="E182" s="381">
        <f>SUM(E186,E197)</f>
        <v>4866</v>
      </c>
      <c r="F182" s="492"/>
      <c r="G182" s="381">
        <f>SUM(G186,G197)</f>
        <v>35300</v>
      </c>
      <c r="H182" s="492"/>
      <c r="I182" s="381">
        <f>SUM(I186,I197)</f>
        <v>35300</v>
      </c>
      <c r="J182" s="492"/>
    </row>
    <row r="183" spans="1:10" ht="18" customHeight="1" thickBot="1">
      <c r="A183" s="56"/>
      <c r="B183" s="56"/>
      <c r="C183" s="56"/>
      <c r="D183" s="56"/>
      <c r="E183" s="56"/>
      <c r="F183" s="56"/>
      <c r="G183" s="56"/>
      <c r="H183" s="56"/>
      <c r="I183" s="56"/>
      <c r="J183" s="56"/>
    </row>
    <row r="184" spans="1:10" ht="18" customHeight="1">
      <c r="A184" s="6" t="s">
        <v>128</v>
      </c>
      <c r="B184" s="7" t="s">
        <v>519</v>
      </c>
      <c r="C184" s="398">
        <v>2020</v>
      </c>
      <c r="D184" s="399">
        <v>2009</v>
      </c>
      <c r="E184" s="398">
        <v>2021</v>
      </c>
      <c r="F184" s="399">
        <v>2009</v>
      </c>
      <c r="G184" s="398">
        <v>2022</v>
      </c>
      <c r="H184" s="399"/>
      <c r="I184" s="398">
        <v>2023</v>
      </c>
      <c r="J184" s="405"/>
    </row>
    <row r="185" spans="1:10" ht="18" customHeight="1">
      <c r="A185" s="390"/>
      <c r="B185" s="391"/>
      <c r="C185" s="391"/>
      <c r="D185" s="391"/>
      <c r="E185" s="391"/>
      <c r="F185" s="391"/>
      <c r="G185" s="391"/>
      <c r="H185" s="391"/>
      <c r="I185" s="391"/>
      <c r="J185" s="392"/>
    </row>
    <row r="186" spans="1:10" ht="18" customHeight="1">
      <c r="A186" s="8" t="s">
        <v>523</v>
      </c>
      <c r="B186" s="9" t="s">
        <v>520</v>
      </c>
      <c r="C186" s="383">
        <v>71400</v>
      </c>
      <c r="D186" s="384"/>
      <c r="E186" s="406">
        <v>4000</v>
      </c>
      <c r="F186" s="406"/>
      <c r="G186" s="406">
        <v>30000</v>
      </c>
      <c r="H186" s="406"/>
      <c r="I186" s="406">
        <v>30000</v>
      </c>
      <c r="J186" s="406"/>
    </row>
    <row r="187" spans="1:10" ht="18" customHeight="1" thickBo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</row>
    <row r="188" spans="1:10" ht="18" customHeight="1">
      <c r="A188" s="12" t="s">
        <v>90</v>
      </c>
      <c r="B188" s="420" t="s">
        <v>259</v>
      </c>
      <c r="C188" s="421"/>
      <c r="D188" s="421"/>
      <c r="E188" s="421"/>
      <c r="F188" s="421"/>
      <c r="G188" s="421"/>
      <c r="H188" s="421"/>
      <c r="I188" s="421"/>
      <c r="J188" s="422"/>
    </row>
    <row r="189" spans="1:10" ht="18" customHeight="1">
      <c r="A189" s="13" t="s">
        <v>112</v>
      </c>
      <c r="B189" s="423" t="s">
        <v>5</v>
      </c>
      <c r="C189" s="424"/>
      <c r="D189" s="424"/>
      <c r="E189" s="424"/>
      <c r="F189" s="424"/>
      <c r="G189" s="424"/>
      <c r="H189" s="424"/>
      <c r="I189" s="424"/>
      <c r="J189" s="425"/>
    </row>
    <row r="190" spans="1:10" ht="18" customHeight="1">
      <c r="A190" s="8" t="s">
        <v>91</v>
      </c>
      <c r="B190" s="415" t="s">
        <v>549</v>
      </c>
      <c r="C190" s="416"/>
      <c r="D190" s="529" t="s">
        <v>7</v>
      </c>
      <c r="E190" s="530"/>
      <c r="F190" s="530"/>
      <c r="G190" s="530"/>
      <c r="H190" s="530"/>
      <c r="I190" s="530"/>
      <c r="J190" s="531"/>
    </row>
    <row r="191" spans="1:10" ht="18" customHeight="1">
      <c r="A191" s="8" t="s">
        <v>92</v>
      </c>
      <c r="B191" s="14" t="s">
        <v>93</v>
      </c>
      <c r="C191" s="14" t="s">
        <v>94</v>
      </c>
      <c r="D191" s="14" t="s">
        <v>95</v>
      </c>
      <c r="E191" s="15" t="s">
        <v>105</v>
      </c>
      <c r="F191" s="14" t="s">
        <v>96</v>
      </c>
      <c r="G191" s="14" t="s">
        <v>97</v>
      </c>
      <c r="H191" s="14" t="s">
        <v>98</v>
      </c>
      <c r="I191" s="14" t="s">
        <v>99</v>
      </c>
      <c r="J191" s="16" t="s">
        <v>100</v>
      </c>
    </row>
    <row r="192" spans="1:10" ht="18" customHeight="1">
      <c r="A192" s="8" t="s">
        <v>101</v>
      </c>
      <c r="B192" s="128"/>
      <c r="C192" s="128"/>
      <c r="D192" s="18">
        <v>1800</v>
      </c>
      <c r="E192" s="18">
        <v>100</v>
      </c>
      <c r="F192" s="18">
        <v>100</v>
      </c>
      <c r="G192" s="18">
        <v>100</v>
      </c>
      <c r="H192" s="18">
        <v>100</v>
      </c>
      <c r="I192" s="18">
        <v>100</v>
      </c>
      <c r="J192" s="18">
        <v>100</v>
      </c>
    </row>
    <row r="193" spans="1:10" ht="18" customHeight="1" thickBot="1">
      <c r="A193" s="10" t="s">
        <v>102</v>
      </c>
      <c r="B193" s="20">
        <v>140</v>
      </c>
      <c r="C193" s="20">
        <v>180</v>
      </c>
      <c r="D193" s="20">
        <v>1920</v>
      </c>
      <c r="E193" s="233"/>
      <c r="F193" s="20"/>
      <c r="G193" s="20"/>
      <c r="H193" s="20"/>
      <c r="I193" s="20"/>
      <c r="J193" s="21"/>
    </row>
    <row r="194" spans="1:10" ht="18" customHeight="1" thickBot="1">
      <c r="A194" s="56"/>
      <c r="B194" s="56"/>
      <c r="C194" s="56"/>
      <c r="D194" s="56"/>
      <c r="E194" s="56"/>
      <c r="F194" s="56"/>
      <c r="G194" s="56"/>
      <c r="H194" s="56"/>
      <c r="I194" s="56"/>
      <c r="J194" s="56"/>
    </row>
    <row r="195" spans="1:10" ht="18" customHeight="1">
      <c r="A195" s="6" t="s">
        <v>331</v>
      </c>
      <c r="B195" s="7" t="s">
        <v>519</v>
      </c>
      <c r="C195" s="398">
        <v>2020</v>
      </c>
      <c r="D195" s="399">
        <v>2009</v>
      </c>
      <c r="E195" s="398">
        <v>2021</v>
      </c>
      <c r="F195" s="399">
        <v>2009</v>
      </c>
      <c r="G195" s="398">
        <v>2022</v>
      </c>
      <c r="H195" s="399"/>
      <c r="I195" s="398">
        <v>2023</v>
      </c>
      <c r="J195" s="405"/>
    </row>
    <row r="196" spans="1:10" ht="18" customHeight="1">
      <c r="A196" s="390" t="s">
        <v>898</v>
      </c>
      <c r="B196" s="391"/>
      <c r="C196" s="391"/>
      <c r="D196" s="391"/>
      <c r="E196" s="391"/>
      <c r="F196" s="391"/>
      <c r="G196" s="391"/>
      <c r="H196" s="391"/>
      <c r="I196" s="391"/>
      <c r="J196" s="392"/>
    </row>
    <row r="197" spans="1:10" ht="18" customHeight="1">
      <c r="A197" s="8" t="s">
        <v>523</v>
      </c>
      <c r="B197" s="9" t="s">
        <v>520</v>
      </c>
      <c r="C197" s="383">
        <v>5457</v>
      </c>
      <c r="D197" s="384"/>
      <c r="E197" s="406">
        <v>866</v>
      </c>
      <c r="F197" s="406"/>
      <c r="G197" s="406">
        <v>5300</v>
      </c>
      <c r="H197" s="406"/>
      <c r="I197" s="406">
        <v>5300</v>
      </c>
      <c r="J197" s="406"/>
    </row>
    <row r="198" spans="1:10" ht="18" customHeight="1" thickBo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</row>
    <row r="199" spans="1:10" ht="18" customHeight="1">
      <c r="A199" s="12" t="s">
        <v>90</v>
      </c>
      <c r="B199" s="420" t="s">
        <v>259</v>
      </c>
      <c r="C199" s="421"/>
      <c r="D199" s="421"/>
      <c r="E199" s="421"/>
      <c r="F199" s="421"/>
      <c r="G199" s="421"/>
      <c r="H199" s="421"/>
      <c r="I199" s="421"/>
      <c r="J199" s="422"/>
    </row>
    <row r="200" spans="1:10" ht="18" customHeight="1">
      <c r="A200" s="13" t="s">
        <v>112</v>
      </c>
      <c r="B200" s="496" t="s">
        <v>87</v>
      </c>
      <c r="C200" s="497"/>
      <c r="D200" s="497"/>
      <c r="E200" s="497"/>
      <c r="F200" s="497"/>
      <c r="G200" s="497"/>
      <c r="H200" s="497"/>
      <c r="I200" s="497"/>
      <c r="J200" s="498"/>
    </row>
    <row r="201" spans="1:10" ht="18" customHeight="1">
      <c r="A201" s="8" t="s">
        <v>91</v>
      </c>
      <c r="B201" s="415" t="s">
        <v>549</v>
      </c>
      <c r="C201" s="416"/>
      <c r="D201" s="529" t="s">
        <v>6</v>
      </c>
      <c r="E201" s="530"/>
      <c r="F201" s="530"/>
      <c r="G201" s="530"/>
      <c r="H201" s="530"/>
      <c r="I201" s="530"/>
      <c r="J201" s="531"/>
    </row>
    <row r="202" spans="1:10" ht="18" customHeight="1">
      <c r="A202" s="8" t="s">
        <v>92</v>
      </c>
      <c r="B202" s="14" t="s">
        <v>93</v>
      </c>
      <c r="C202" s="14" t="s">
        <v>94</v>
      </c>
      <c r="D202" s="14" t="s">
        <v>95</v>
      </c>
      <c r="E202" s="15" t="s">
        <v>105</v>
      </c>
      <c r="F202" s="14" t="s">
        <v>96</v>
      </c>
      <c r="G202" s="14" t="s">
        <v>97</v>
      </c>
      <c r="H202" s="14" t="s">
        <v>98</v>
      </c>
      <c r="I202" s="14" t="s">
        <v>99</v>
      </c>
      <c r="J202" s="16" t="s">
        <v>100</v>
      </c>
    </row>
    <row r="203" spans="1:10" ht="18" customHeight="1">
      <c r="A203" s="8" t="s">
        <v>101</v>
      </c>
      <c r="B203" s="128"/>
      <c r="C203" s="128"/>
      <c r="D203" s="18">
        <v>150</v>
      </c>
      <c r="E203" s="18">
        <v>150</v>
      </c>
      <c r="F203" s="18">
        <v>150</v>
      </c>
      <c r="G203" s="18">
        <v>150</v>
      </c>
      <c r="H203" s="18">
        <v>150</v>
      </c>
      <c r="I203" s="18">
        <v>150</v>
      </c>
      <c r="J203" s="272">
        <v>150</v>
      </c>
    </row>
    <row r="204" spans="1:10" ht="18" customHeight="1" thickBot="1">
      <c r="A204" s="10" t="s">
        <v>102</v>
      </c>
      <c r="B204" s="229">
        <v>240</v>
      </c>
      <c r="C204" s="20">
        <v>150</v>
      </c>
      <c r="D204" s="20">
        <v>150</v>
      </c>
      <c r="E204" s="20"/>
      <c r="F204" s="20"/>
      <c r="G204" s="20"/>
      <c r="H204" s="20"/>
      <c r="I204" s="20"/>
      <c r="J204" s="21"/>
    </row>
    <row r="205" spans="1:10" ht="18" customHeight="1" thickBot="1">
      <c r="A205" s="56"/>
      <c r="B205" s="56"/>
      <c r="C205" s="56"/>
      <c r="D205" s="56"/>
      <c r="E205" s="56"/>
      <c r="F205" s="56"/>
      <c r="G205" s="56"/>
      <c r="H205" s="56"/>
      <c r="I205" s="56"/>
      <c r="J205" s="56"/>
    </row>
    <row r="206" spans="1:10" ht="18" customHeight="1">
      <c r="A206" s="35" t="s">
        <v>332</v>
      </c>
      <c r="B206" s="36" t="s">
        <v>519</v>
      </c>
      <c r="C206" s="412">
        <v>2020</v>
      </c>
      <c r="D206" s="419">
        <v>2009</v>
      </c>
      <c r="E206" s="412">
        <v>2021</v>
      </c>
      <c r="F206" s="419">
        <v>2009</v>
      </c>
      <c r="G206" s="412">
        <v>2022</v>
      </c>
      <c r="H206" s="419"/>
      <c r="I206" s="412">
        <v>2023</v>
      </c>
      <c r="J206" s="413"/>
    </row>
    <row r="207" spans="1:10" ht="18" customHeight="1">
      <c r="A207" s="385" t="s">
        <v>899</v>
      </c>
      <c r="B207" s="386"/>
      <c r="C207" s="386"/>
      <c r="D207" s="386"/>
      <c r="E207" s="386"/>
      <c r="F207" s="386"/>
      <c r="G207" s="386"/>
      <c r="H207" s="386"/>
      <c r="I207" s="386"/>
      <c r="J207" s="387"/>
    </row>
    <row r="208" spans="1:10" ht="18" customHeight="1">
      <c r="A208" s="37" t="s">
        <v>525</v>
      </c>
      <c r="B208" s="38" t="s">
        <v>520</v>
      </c>
      <c r="C208" s="381">
        <v>9800</v>
      </c>
      <c r="D208" s="492"/>
      <c r="E208" s="542">
        <v>14800</v>
      </c>
      <c r="F208" s="492"/>
      <c r="G208" s="542">
        <v>5700</v>
      </c>
      <c r="H208" s="492"/>
      <c r="I208" s="542">
        <v>5700</v>
      </c>
      <c r="J208" s="492"/>
    </row>
    <row r="209" spans="1:10" ht="18" customHeight="1" thickBot="1">
      <c r="A209" s="56"/>
      <c r="B209" s="56"/>
      <c r="C209" s="56"/>
      <c r="D209" s="56"/>
      <c r="E209" s="56"/>
      <c r="F209" s="56"/>
      <c r="G209" s="56"/>
      <c r="H209" s="56"/>
      <c r="I209" s="56"/>
      <c r="J209" s="56"/>
    </row>
    <row r="210" spans="1:10" ht="18" customHeight="1">
      <c r="A210" s="12" t="s">
        <v>90</v>
      </c>
      <c r="B210" s="420" t="s">
        <v>144</v>
      </c>
      <c r="C210" s="421"/>
      <c r="D210" s="421"/>
      <c r="E210" s="421"/>
      <c r="F210" s="421"/>
      <c r="G210" s="421"/>
      <c r="H210" s="421"/>
      <c r="I210" s="421"/>
      <c r="J210" s="422"/>
    </row>
    <row r="211" spans="1:10" ht="18" customHeight="1">
      <c r="A211" s="13" t="s">
        <v>112</v>
      </c>
      <c r="B211" s="496" t="s">
        <v>84</v>
      </c>
      <c r="C211" s="497"/>
      <c r="D211" s="497"/>
      <c r="E211" s="497"/>
      <c r="F211" s="497"/>
      <c r="G211" s="497"/>
      <c r="H211" s="497"/>
      <c r="I211" s="497"/>
      <c r="J211" s="498"/>
    </row>
    <row r="212" spans="1:10" ht="18" customHeight="1">
      <c r="A212" s="8" t="s">
        <v>91</v>
      </c>
      <c r="B212" s="415" t="s">
        <v>549</v>
      </c>
      <c r="C212" s="416"/>
      <c r="D212" s="444" t="s">
        <v>499</v>
      </c>
      <c r="E212" s="445"/>
      <c r="F212" s="445"/>
      <c r="G212" s="445"/>
      <c r="H212" s="445"/>
      <c r="I212" s="445"/>
      <c r="J212" s="446"/>
    </row>
    <row r="213" spans="1:10" ht="18" customHeight="1">
      <c r="A213" s="8" t="s">
        <v>92</v>
      </c>
      <c r="B213" s="14" t="s">
        <v>93</v>
      </c>
      <c r="C213" s="14" t="s">
        <v>94</v>
      </c>
      <c r="D213" s="14" t="s">
        <v>95</v>
      </c>
      <c r="E213" s="15" t="s">
        <v>105</v>
      </c>
      <c r="F213" s="14" t="s">
        <v>96</v>
      </c>
      <c r="G213" s="14" t="s">
        <v>97</v>
      </c>
      <c r="H213" s="14" t="s">
        <v>98</v>
      </c>
      <c r="I213" s="14" t="s">
        <v>99</v>
      </c>
      <c r="J213" s="16" t="s">
        <v>100</v>
      </c>
    </row>
    <row r="214" spans="1:10" ht="18" customHeight="1">
      <c r="A214" s="8" t="s">
        <v>101</v>
      </c>
      <c r="B214" s="128"/>
      <c r="C214" s="128"/>
      <c r="D214" s="99"/>
      <c r="E214" s="99">
        <v>50</v>
      </c>
      <c r="F214" s="99">
        <v>50</v>
      </c>
      <c r="G214" s="99">
        <v>50</v>
      </c>
      <c r="H214" s="99">
        <v>50</v>
      </c>
      <c r="I214" s="253">
        <v>50</v>
      </c>
      <c r="J214" s="100">
        <v>50</v>
      </c>
    </row>
    <row r="215" spans="1:10" ht="18" customHeight="1" thickBot="1">
      <c r="A215" s="10" t="s">
        <v>102</v>
      </c>
      <c r="B215" s="101">
        <v>50</v>
      </c>
      <c r="C215" s="101">
        <v>50</v>
      </c>
      <c r="D215" s="101">
        <v>50</v>
      </c>
      <c r="E215" s="101"/>
      <c r="F215" s="101"/>
      <c r="G215" s="101"/>
      <c r="H215" s="101"/>
      <c r="I215" s="101"/>
      <c r="J215" s="102"/>
    </row>
  </sheetData>
  <sheetProtection/>
  <mergeCells count="284">
    <mergeCell ref="C58:D58"/>
    <mergeCell ref="E58:F58"/>
    <mergeCell ref="G58:H58"/>
    <mergeCell ref="I58:J58"/>
    <mergeCell ref="A59:J59"/>
    <mergeCell ref="C60:D60"/>
    <mergeCell ref="E60:F60"/>
    <mergeCell ref="G60:H60"/>
    <mergeCell ref="I60:J60"/>
    <mergeCell ref="D163:J163"/>
    <mergeCell ref="C170:D170"/>
    <mergeCell ref="C146:D146"/>
    <mergeCell ref="E148:F148"/>
    <mergeCell ref="G148:H148"/>
    <mergeCell ref="B150:J150"/>
    <mergeCell ref="D152:J152"/>
    <mergeCell ref="G157:H157"/>
    <mergeCell ref="B152:C152"/>
    <mergeCell ref="I157:J157"/>
    <mergeCell ref="C144:D144"/>
    <mergeCell ref="I133:J133"/>
    <mergeCell ref="E168:F168"/>
    <mergeCell ref="A158:J158"/>
    <mergeCell ref="I159:J159"/>
    <mergeCell ref="A147:J147"/>
    <mergeCell ref="C133:D133"/>
    <mergeCell ref="G133:H133"/>
    <mergeCell ref="E133:F133"/>
    <mergeCell ref="B151:J151"/>
    <mergeCell ref="C180:D180"/>
    <mergeCell ref="E180:F180"/>
    <mergeCell ref="C168:D168"/>
    <mergeCell ref="G180:H180"/>
    <mergeCell ref="B172:J172"/>
    <mergeCell ref="I180:J180"/>
    <mergeCell ref="E170:F170"/>
    <mergeCell ref="B173:J173"/>
    <mergeCell ref="A169:J169"/>
    <mergeCell ref="I170:J170"/>
    <mergeCell ref="G142:H142"/>
    <mergeCell ref="E142:F142"/>
    <mergeCell ref="I144:J144"/>
    <mergeCell ref="C148:D148"/>
    <mergeCell ref="G146:H146"/>
    <mergeCell ref="G144:H144"/>
    <mergeCell ref="I146:J146"/>
    <mergeCell ref="A143:J143"/>
    <mergeCell ref="E146:F146"/>
    <mergeCell ref="E144:F144"/>
    <mergeCell ref="B125:J125"/>
    <mergeCell ref="B126:C126"/>
    <mergeCell ref="B124:J124"/>
    <mergeCell ref="E131:F131"/>
    <mergeCell ref="D126:J126"/>
    <mergeCell ref="A132:J132"/>
    <mergeCell ref="G131:H131"/>
    <mergeCell ref="I131:J131"/>
    <mergeCell ref="C131:D131"/>
    <mergeCell ref="A121:J121"/>
    <mergeCell ref="B114:J114"/>
    <mergeCell ref="E120:F120"/>
    <mergeCell ref="I120:J120"/>
    <mergeCell ref="D115:J115"/>
    <mergeCell ref="C120:D120"/>
    <mergeCell ref="D93:J93"/>
    <mergeCell ref="I98:J98"/>
    <mergeCell ref="D137:J137"/>
    <mergeCell ref="B136:J136"/>
    <mergeCell ref="B135:J135"/>
    <mergeCell ref="B137:C137"/>
    <mergeCell ref="E122:F122"/>
    <mergeCell ref="I111:J111"/>
    <mergeCell ref="G120:H120"/>
    <mergeCell ref="B113:J113"/>
    <mergeCell ref="E100:F100"/>
    <mergeCell ref="I100:J100"/>
    <mergeCell ref="C100:D100"/>
    <mergeCell ref="G100:H100"/>
    <mergeCell ref="E98:F98"/>
    <mergeCell ref="G98:H98"/>
    <mergeCell ref="B104:C104"/>
    <mergeCell ref="A77:J77"/>
    <mergeCell ref="I148:J148"/>
    <mergeCell ref="I142:J142"/>
    <mergeCell ref="I122:J122"/>
    <mergeCell ref="C111:D111"/>
    <mergeCell ref="C122:D122"/>
    <mergeCell ref="E111:F111"/>
    <mergeCell ref="B91:J91"/>
    <mergeCell ref="A99:J99"/>
    <mergeCell ref="C56:D56"/>
    <mergeCell ref="E56:F56"/>
    <mergeCell ref="I61:J61"/>
    <mergeCell ref="B82:C82"/>
    <mergeCell ref="B81:J81"/>
    <mergeCell ref="G56:H56"/>
    <mergeCell ref="I56:J56"/>
    <mergeCell ref="I78:J78"/>
    <mergeCell ref="B80:J80"/>
    <mergeCell ref="G78:H78"/>
    <mergeCell ref="A33:J33"/>
    <mergeCell ref="C54:D54"/>
    <mergeCell ref="E54:F54"/>
    <mergeCell ref="G54:H54"/>
    <mergeCell ref="I54:J54"/>
    <mergeCell ref="E65:F65"/>
    <mergeCell ref="B49:C49"/>
    <mergeCell ref="D49:J49"/>
    <mergeCell ref="G45:H45"/>
    <mergeCell ref="I45:J45"/>
    <mergeCell ref="G8:H8"/>
    <mergeCell ref="I8:J8"/>
    <mergeCell ref="A44:J44"/>
    <mergeCell ref="B10:J10"/>
    <mergeCell ref="C8:D8"/>
    <mergeCell ref="E8:F8"/>
    <mergeCell ref="E19:F19"/>
    <mergeCell ref="G19:H19"/>
    <mergeCell ref="A18:J18"/>
    <mergeCell ref="C21:D21"/>
    <mergeCell ref="I17:J17"/>
    <mergeCell ref="B11:J11"/>
    <mergeCell ref="B12:C12"/>
    <mergeCell ref="E17:F17"/>
    <mergeCell ref="D12:J12"/>
    <mergeCell ref="G17:H17"/>
    <mergeCell ref="C17:D17"/>
    <mergeCell ref="C6:D6"/>
    <mergeCell ref="E6:F6"/>
    <mergeCell ref="G6:H6"/>
    <mergeCell ref="I6:J6"/>
    <mergeCell ref="B25:J25"/>
    <mergeCell ref="C23:D23"/>
    <mergeCell ref="E23:F23"/>
    <mergeCell ref="I19:J19"/>
    <mergeCell ref="C19:D19"/>
    <mergeCell ref="E21:F21"/>
    <mergeCell ref="A7:J7"/>
    <mergeCell ref="I43:J43"/>
    <mergeCell ref="A22:J22"/>
    <mergeCell ref="D27:J27"/>
    <mergeCell ref="B27:C27"/>
    <mergeCell ref="G23:H23"/>
    <mergeCell ref="B26:J26"/>
    <mergeCell ref="I23:J23"/>
    <mergeCell ref="G21:H21"/>
    <mergeCell ref="I21:J21"/>
    <mergeCell ref="E32:F32"/>
    <mergeCell ref="G32:H32"/>
    <mergeCell ref="B48:J48"/>
    <mergeCell ref="B47:J47"/>
    <mergeCell ref="C45:D45"/>
    <mergeCell ref="B36:J36"/>
    <mergeCell ref="E34:F34"/>
    <mergeCell ref="G34:H34"/>
    <mergeCell ref="E45:F45"/>
    <mergeCell ref="I32:J32"/>
    <mergeCell ref="C43:D43"/>
    <mergeCell ref="E43:F43"/>
    <mergeCell ref="I76:J76"/>
    <mergeCell ref="G43:H43"/>
    <mergeCell ref="I63:J63"/>
    <mergeCell ref="B71:C71"/>
    <mergeCell ref="D71:J71"/>
    <mergeCell ref="C61:D61"/>
    <mergeCell ref="A62:J62"/>
    <mergeCell ref="A55:J55"/>
    <mergeCell ref="G184:H184"/>
    <mergeCell ref="E182:F182"/>
    <mergeCell ref="C78:D78"/>
    <mergeCell ref="C182:D182"/>
    <mergeCell ref="C157:D157"/>
    <mergeCell ref="G159:H159"/>
    <mergeCell ref="E157:F157"/>
    <mergeCell ref="G122:H122"/>
    <mergeCell ref="G109:H109"/>
    <mergeCell ref="E87:F87"/>
    <mergeCell ref="G61:H61"/>
    <mergeCell ref="G87:H87"/>
    <mergeCell ref="C195:D195"/>
    <mergeCell ref="B188:J188"/>
    <mergeCell ref="I195:J195"/>
    <mergeCell ref="B190:C190"/>
    <mergeCell ref="B189:J189"/>
    <mergeCell ref="E184:F184"/>
    <mergeCell ref="C184:D184"/>
    <mergeCell ref="D190:J190"/>
    <mergeCell ref="E195:F195"/>
    <mergeCell ref="B163:C163"/>
    <mergeCell ref="A181:J181"/>
    <mergeCell ref="G170:H170"/>
    <mergeCell ref="E197:F197"/>
    <mergeCell ref="C197:D197"/>
    <mergeCell ref="E186:F186"/>
    <mergeCell ref="G186:H186"/>
    <mergeCell ref="A196:J196"/>
    <mergeCell ref="I197:J197"/>
    <mergeCell ref="D201:J201"/>
    <mergeCell ref="B200:J200"/>
    <mergeCell ref="A207:J207"/>
    <mergeCell ref="E206:F206"/>
    <mergeCell ref="G206:H206"/>
    <mergeCell ref="I206:J206"/>
    <mergeCell ref="B201:C201"/>
    <mergeCell ref="B199:J199"/>
    <mergeCell ref="I184:J184"/>
    <mergeCell ref="B212:C212"/>
    <mergeCell ref="D212:J212"/>
    <mergeCell ref="B210:J210"/>
    <mergeCell ref="B211:J211"/>
    <mergeCell ref="C208:D208"/>
    <mergeCell ref="C186:D186"/>
    <mergeCell ref="G195:H195"/>
    <mergeCell ref="G208:H208"/>
    <mergeCell ref="G197:H197"/>
    <mergeCell ref="I65:J65"/>
    <mergeCell ref="E208:F208"/>
    <mergeCell ref="C206:D206"/>
    <mergeCell ref="I208:J208"/>
    <mergeCell ref="B174:C174"/>
    <mergeCell ref="D174:J174"/>
    <mergeCell ref="I186:J186"/>
    <mergeCell ref="G182:H182"/>
    <mergeCell ref="I182:J182"/>
    <mergeCell ref="A185:J185"/>
    <mergeCell ref="C63:D63"/>
    <mergeCell ref="C65:D65"/>
    <mergeCell ref="C76:D76"/>
    <mergeCell ref="E76:F76"/>
    <mergeCell ref="G76:H76"/>
    <mergeCell ref="C67:D67"/>
    <mergeCell ref="E67:F67"/>
    <mergeCell ref="G65:H65"/>
    <mergeCell ref="B102:J102"/>
    <mergeCell ref="E89:F89"/>
    <mergeCell ref="B92:J92"/>
    <mergeCell ref="G89:H89"/>
    <mergeCell ref="C98:D98"/>
    <mergeCell ref="C109:D109"/>
    <mergeCell ref="I109:J109"/>
    <mergeCell ref="I89:J89"/>
    <mergeCell ref="C89:D89"/>
    <mergeCell ref="B103:J103"/>
    <mergeCell ref="E109:F109"/>
    <mergeCell ref="G4:H4"/>
    <mergeCell ref="I4:J4"/>
    <mergeCell ref="E63:F63"/>
    <mergeCell ref="G63:H63"/>
    <mergeCell ref="I34:J34"/>
    <mergeCell ref="B37:J37"/>
    <mergeCell ref="B38:C38"/>
    <mergeCell ref="D38:J38"/>
    <mergeCell ref="C34:D34"/>
    <mergeCell ref="C32:D32"/>
    <mergeCell ref="A66:J66"/>
    <mergeCell ref="A88:J88"/>
    <mergeCell ref="I67:J67"/>
    <mergeCell ref="G67:H67"/>
    <mergeCell ref="B70:J70"/>
    <mergeCell ref="D82:J82"/>
    <mergeCell ref="I87:J87"/>
    <mergeCell ref="C87:D87"/>
    <mergeCell ref="B69:J69"/>
    <mergeCell ref="E78:F78"/>
    <mergeCell ref="C2:D2"/>
    <mergeCell ref="D104:J104"/>
    <mergeCell ref="B93:C93"/>
    <mergeCell ref="E2:F2"/>
    <mergeCell ref="G2:H2"/>
    <mergeCell ref="I2:J2"/>
    <mergeCell ref="C4:D4"/>
    <mergeCell ref="A3:J3"/>
    <mergeCell ref="E61:F61"/>
    <mergeCell ref="E4:F4"/>
    <mergeCell ref="A110:J110"/>
    <mergeCell ref="G111:H111"/>
    <mergeCell ref="G168:H168"/>
    <mergeCell ref="B162:J162"/>
    <mergeCell ref="I168:J168"/>
    <mergeCell ref="C159:D159"/>
    <mergeCell ref="E159:F159"/>
    <mergeCell ref="B161:J161"/>
    <mergeCell ref="C142:D142"/>
    <mergeCell ref="B115:C115"/>
  </mergeCells>
  <hyperlinks>
    <hyperlink ref="A11" r:id="rId1" display="_ftn1"/>
    <hyperlink ref="A26" r:id="rId2" display="_ftn1"/>
    <hyperlink ref="A37" r:id="rId3" display="_ftn1"/>
    <hyperlink ref="A48" r:id="rId4" display="_ftn1"/>
    <hyperlink ref="A70" r:id="rId5" display="_ftn1"/>
    <hyperlink ref="A81" r:id="rId6" display="_ftn1"/>
    <hyperlink ref="A92" r:id="rId7" display="_ftn1"/>
    <hyperlink ref="A103" r:id="rId8" display="_ftn1"/>
    <hyperlink ref="A114" r:id="rId9" display="_ftn1"/>
    <hyperlink ref="A125" r:id="rId10" display="_ftn1"/>
    <hyperlink ref="A136" r:id="rId11" display="_ftn1"/>
    <hyperlink ref="A151" r:id="rId12" display="_ftn1"/>
    <hyperlink ref="A162" r:id="rId13" display="_ftn1"/>
    <hyperlink ref="A189" r:id="rId14" display="_ftn1"/>
    <hyperlink ref="A200" r:id="rId15" display="_ftn1"/>
    <hyperlink ref="A211" r:id="rId16" display="_ftn1"/>
    <hyperlink ref="A173" r:id="rId17" display="_ftn1"/>
  </hyperlinks>
  <printOptions/>
  <pageMargins left="0.7" right="0.7" top="0.787401575" bottom="0.787401575" header="0.3" footer="0.3"/>
  <pageSetup horizontalDpi="600" verticalDpi="600" orientation="portrait" paperSize="9" scale="75" r:id="rId18"/>
</worksheet>
</file>

<file path=xl/worksheets/sheet15.xml><?xml version="1.0" encoding="utf-8"?>
<worksheet xmlns="http://schemas.openxmlformats.org/spreadsheetml/2006/main" xmlns:r="http://schemas.openxmlformats.org/officeDocument/2006/relationships">
  <dimension ref="A2:J10"/>
  <sheetViews>
    <sheetView zoomScale="154" zoomScaleNormal="154" zoomScalePageLayoutView="0" workbookViewId="0" topLeftCell="A1">
      <selection activeCell="E5" sqref="E5"/>
    </sheetView>
  </sheetViews>
  <sheetFormatPr defaultColWidth="9.140625" defaultRowHeight="12.75"/>
  <cols>
    <col min="1" max="1" width="28.7109375" style="0" customWidth="1"/>
    <col min="7" max="7" width="9.28125" style="0" customWidth="1"/>
  </cols>
  <sheetData>
    <row r="1" ht="13.5" thickBot="1"/>
    <row r="2" spans="1:10" ht="16.5">
      <c r="A2" s="86" t="s">
        <v>330</v>
      </c>
      <c r="B2" s="24" t="s">
        <v>519</v>
      </c>
      <c r="C2" s="455">
        <v>2020</v>
      </c>
      <c r="D2" s="490">
        <v>2009</v>
      </c>
      <c r="E2" s="455">
        <v>2021</v>
      </c>
      <c r="F2" s="490">
        <v>2009</v>
      </c>
      <c r="G2" s="455">
        <v>2022</v>
      </c>
      <c r="H2" s="490"/>
      <c r="I2" s="455">
        <v>2023</v>
      </c>
      <c r="J2" s="491"/>
    </row>
    <row r="3" spans="1:10" ht="16.5">
      <c r="A3" s="549" t="s">
        <v>972</v>
      </c>
      <c r="B3" s="527"/>
      <c r="C3" s="527"/>
      <c r="D3" s="527"/>
      <c r="E3" s="527"/>
      <c r="F3" s="527"/>
      <c r="G3" s="527"/>
      <c r="H3" s="527"/>
      <c r="I3" s="527"/>
      <c r="J3" s="528"/>
    </row>
    <row r="4" spans="1:10" ht="16.5">
      <c r="A4" s="90" t="s">
        <v>524</v>
      </c>
      <c r="B4" s="38" t="s">
        <v>520</v>
      </c>
      <c r="C4" s="381">
        <f>SUM(C6+C7+C8+C9+C10)</f>
        <v>2017548</v>
      </c>
      <c r="D4" s="492"/>
      <c r="E4" s="381">
        <f>SUM(E6+E7+E8+E9+E10)</f>
        <v>2333290</v>
      </c>
      <c r="F4" s="492"/>
      <c r="G4" s="381">
        <f>SUM(G6+G7+G8+G9+G10)</f>
        <v>2458000</v>
      </c>
      <c r="H4" s="492"/>
      <c r="I4" s="381">
        <f>SUM(I6+I7+I8+I9+I10)</f>
        <v>2458000</v>
      </c>
      <c r="J4" s="492"/>
    </row>
    <row r="5" spans="1:10" ht="13.5" thickBot="1">
      <c r="A5" s="56"/>
      <c r="B5" s="178"/>
      <c r="C5" s="178"/>
      <c r="D5" s="178"/>
      <c r="E5" s="178"/>
      <c r="F5" s="178"/>
      <c r="G5" s="178"/>
      <c r="H5" s="178"/>
      <c r="I5" s="178"/>
      <c r="J5" s="178"/>
    </row>
    <row r="6" spans="1:10" ht="15.75" customHeight="1" thickBot="1">
      <c r="A6" s="222" t="s">
        <v>328</v>
      </c>
      <c r="B6" s="179" t="s">
        <v>520</v>
      </c>
      <c r="C6" s="610">
        <v>1494482</v>
      </c>
      <c r="D6" s="611"/>
      <c r="E6" s="610">
        <v>1517185</v>
      </c>
      <c r="F6" s="611"/>
      <c r="G6" s="610">
        <v>1500000</v>
      </c>
      <c r="H6" s="611"/>
      <c r="I6" s="610">
        <v>1500000</v>
      </c>
      <c r="J6" s="611"/>
    </row>
    <row r="7" spans="1:10" ht="15.75" customHeight="1" thickBot="1">
      <c r="A7" s="222" t="s">
        <v>329</v>
      </c>
      <c r="B7" s="179" t="s">
        <v>520</v>
      </c>
      <c r="C7" s="612">
        <v>515566</v>
      </c>
      <c r="D7" s="612"/>
      <c r="E7" s="612">
        <v>453321</v>
      </c>
      <c r="F7" s="612"/>
      <c r="G7" s="612">
        <v>500000</v>
      </c>
      <c r="H7" s="612"/>
      <c r="I7" s="612">
        <v>500000</v>
      </c>
      <c r="J7" s="612"/>
    </row>
    <row r="8" spans="1:10" ht="15.75" customHeight="1" thickBot="1">
      <c r="A8" s="222" t="s">
        <v>9</v>
      </c>
      <c r="B8" s="179" t="s">
        <v>520</v>
      </c>
      <c r="C8" s="612">
        <v>0</v>
      </c>
      <c r="D8" s="612"/>
      <c r="E8" s="612">
        <v>300000</v>
      </c>
      <c r="F8" s="612"/>
      <c r="G8" s="612">
        <v>400000</v>
      </c>
      <c r="H8" s="612"/>
      <c r="I8" s="612">
        <v>400000</v>
      </c>
      <c r="J8" s="612"/>
    </row>
    <row r="9" spans="1:10" ht="15.75" customHeight="1" thickBot="1">
      <c r="A9" s="222" t="s">
        <v>8</v>
      </c>
      <c r="B9" s="179" t="s">
        <v>520</v>
      </c>
      <c r="C9" s="612">
        <v>0</v>
      </c>
      <c r="D9" s="612"/>
      <c r="E9" s="612">
        <v>50000</v>
      </c>
      <c r="F9" s="612"/>
      <c r="G9" s="612">
        <v>50000</v>
      </c>
      <c r="H9" s="612"/>
      <c r="I9" s="612">
        <v>50000</v>
      </c>
      <c r="J9" s="612"/>
    </row>
    <row r="10" spans="1:10" ht="15.75" customHeight="1" thickBot="1">
      <c r="A10" s="223" t="s">
        <v>882</v>
      </c>
      <c r="B10" s="237" t="s">
        <v>520</v>
      </c>
      <c r="C10" s="613">
        <v>7500</v>
      </c>
      <c r="D10" s="613"/>
      <c r="E10" s="613">
        <v>12784</v>
      </c>
      <c r="F10" s="613"/>
      <c r="G10" s="613">
        <v>8000</v>
      </c>
      <c r="H10" s="613"/>
      <c r="I10" s="613">
        <v>8000</v>
      </c>
      <c r="J10" s="613"/>
    </row>
  </sheetData>
  <sheetProtection/>
  <mergeCells count="29">
    <mergeCell ref="C10:D10"/>
    <mergeCell ref="E10:F10"/>
    <mergeCell ref="G10:H10"/>
    <mergeCell ref="I10:J10"/>
    <mergeCell ref="C9:D9"/>
    <mergeCell ref="E9:F9"/>
    <mergeCell ref="C8:D8"/>
    <mergeCell ref="E8:F8"/>
    <mergeCell ref="G8:H8"/>
    <mergeCell ref="I8:J8"/>
    <mergeCell ref="G9:H9"/>
    <mergeCell ref="I9:J9"/>
    <mergeCell ref="E4:F4"/>
    <mergeCell ref="G4:H4"/>
    <mergeCell ref="I4:J4"/>
    <mergeCell ref="C7:D7"/>
    <mergeCell ref="E7:F7"/>
    <mergeCell ref="G7:H7"/>
    <mergeCell ref="I7:J7"/>
    <mergeCell ref="C2:D2"/>
    <mergeCell ref="E2:F2"/>
    <mergeCell ref="G2:H2"/>
    <mergeCell ref="I2:J2"/>
    <mergeCell ref="E6:F6"/>
    <mergeCell ref="G6:H6"/>
    <mergeCell ref="A3:J3"/>
    <mergeCell ref="I6:J6"/>
    <mergeCell ref="C6:D6"/>
    <mergeCell ref="C4:D4"/>
  </mergeCells>
  <printOptions/>
  <pageMargins left="0.7" right="0.7" top="0.787401575" bottom="0.787401575" header="0.3" footer="0.3"/>
  <pageSetup horizontalDpi="300" verticalDpi="3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2"/>
  <sheetViews>
    <sheetView tabSelected="1" zoomScalePageLayoutView="0" workbookViewId="0" topLeftCell="A205">
      <selection activeCell="C64" sqref="C64"/>
    </sheetView>
  </sheetViews>
  <sheetFormatPr defaultColWidth="9.140625" defaultRowHeight="12.75"/>
  <cols>
    <col min="1" max="1" width="70.57421875" style="0" customWidth="1"/>
    <col min="2" max="2" width="16.8515625" style="0" customWidth="1"/>
    <col min="3" max="3" width="15.140625" style="0" customWidth="1"/>
    <col min="4" max="4" width="15.00390625" style="0" customWidth="1"/>
    <col min="5" max="5" width="11.421875" style="0" customWidth="1"/>
  </cols>
  <sheetData>
    <row r="1" spans="1:5" ht="13.5" thickBot="1">
      <c r="A1" s="336"/>
      <c r="B1" s="310" t="s">
        <v>615</v>
      </c>
      <c r="C1" s="614">
        <v>2021</v>
      </c>
      <c r="D1" s="615"/>
      <c r="E1" s="616"/>
    </row>
    <row r="2" spans="1:5" ht="12.75">
      <c r="A2" s="337"/>
      <c r="B2" s="311"/>
      <c r="C2" s="617" t="s">
        <v>616</v>
      </c>
      <c r="D2" s="619" t="s">
        <v>617</v>
      </c>
      <c r="E2" s="619" t="s">
        <v>618</v>
      </c>
    </row>
    <row r="3" spans="1:5" ht="13.5" thickBot="1">
      <c r="A3" s="338"/>
      <c r="B3" s="335" t="s">
        <v>619</v>
      </c>
      <c r="C3" s="618"/>
      <c r="D3" s="620"/>
      <c r="E3" s="620"/>
    </row>
    <row r="4" spans="1:5" ht="18" customHeight="1">
      <c r="A4" s="339" t="s">
        <v>789</v>
      </c>
      <c r="B4" s="334">
        <f>SUM(B5+B8+B11+B12+B15)</f>
        <v>767083</v>
      </c>
      <c r="C4" s="333">
        <f>SUM(C5+C8+C11+C12+C15)</f>
        <v>714083</v>
      </c>
      <c r="D4" s="334">
        <f>SUM(D5+D8+D11+D12+D15)</f>
        <v>53000</v>
      </c>
      <c r="E4" s="334">
        <f>SUM(E5+E8+E11+E12+E15)</f>
        <v>0</v>
      </c>
    </row>
    <row r="5" spans="1:5" ht="18" customHeight="1">
      <c r="A5" s="340" t="s">
        <v>790</v>
      </c>
      <c r="B5" s="313">
        <f>SUM(B6+B7)</f>
        <v>68738</v>
      </c>
      <c r="C5" s="321">
        <f>SUM(C6+C7)</f>
        <v>68738</v>
      </c>
      <c r="D5" s="313">
        <f>SUM(D6+D7)</f>
        <v>0</v>
      </c>
      <c r="E5" s="313">
        <f>SUM(E6+E7)</f>
        <v>0</v>
      </c>
    </row>
    <row r="6" spans="1:5" ht="18" customHeight="1">
      <c r="A6" s="341" t="s">
        <v>791</v>
      </c>
      <c r="B6" s="314">
        <v>61500</v>
      </c>
      <c r="C6" s="322">
        <v>61500</v>
      </c>
      <c r="D6" s="316"/>
      <c r="E6" s="317"/>
    </row>
    <row r="7" spans="1:5" ht="18" customHeight="1">
      <c r="A7" s="342" t="s">
        <v>945</v>
      </c>
      <c r="B7" s="314">
        <v>7238</v>
      </c>
      <c r="C7" s="322">
        <v>7238</v>
      </c>
      <c r="D7" s="316"/>
      <c r="E7" s="317"/>
    </row>
    <row r="8" spans="1:5" ht="18" customHeight="1">
      <c r="A8" s="340" t="s">
        <v>792</v>
      </c>
      <c r="B8" s="313">
        <f>SUM(B9+B10)</f>
        <v>513145</v>
      </c>
      <c r="C8" s="323">
        <f>SUM(C9+C10)</f>
        <v>513145</v>
      </c>
      <c r="D8" s="315">
        <f>SUM(D9+D10)</f>
        <v>0</v>
      </c>
      <c r="E8" s="313">
        <f>SUM(E9+E10)</f>
        <v>0</v>
      </c>
    </row>
    <row r="9" spans="1:5" ht="18" customHeight="1">
      <c r="A9" s="341" t="s">
        <v>793</v>
      </c>
      <c r="B9" s="314">
        <v>430442</v>
      </c>
      <c r="C9" s="322">
        <v>430442</v>
      </c>
      <c r="D9" s="316"/>
      <c r="E9" s="317"/>
    </row>
    <row r="10" spans="1:5" ht="18" customHeight="1">
      <c r="A10" s="342" t="s">
        <v>794</v>
      </c>
      <c r="B10" s="314">
        <v>82703</v>
      </c>
      <c r="C10" s="322">
        <v>82703</v>
      </c>
      <c r="D10" s="316"/>
      <c r="E10" s="317"/>
    </row>
    <row r="11" spans="1:5" ht="18" customHeight="1">
      <c r="A11" s="340" t="s">
        <v>119</v>
      </c>
      <c r="B11" s="313">
        <v>26000</v>
      </c>
      <c r="C11" s="323">
        <v>26000</v>
      </c>
      <c r="D11" s="315"/>
      <c r="E11" s="331"/>
    </row>
    <row r="12" spans="1:5" ht="18" customHeight="1">
      <c r="A12" s="340" t="s">
        <v>120</v>
      </c>
      <c r="B12" s="313">
        <f>SUM(B13+B14)</f>
        <v>154500</v>
      </c>
      <c r="C12" s="323">
        <f>SUM(C13+C14)</f>
        <v>101500</v>
      </c>
      <c r="D12" s="315">
        <f>SUM(D13+D14)</f>
        <v>53000</v>
      </c>
      <c r="E12" s="313">
        <f>SUM(E13+E14)</f>
        <v>0</v>
      </c>
    </row>
    <row r="13" spans="1:5" ht="18" customHeight="1">
      <c r="A13" s="343" t="s">
        <v>122</v>
      </c>
      <c r="B13" s="314">
        <v>93000</v>
      </c>
      <c r="C13" s="322">
        <v>40000</v>
      </c>
      <c r="D13" s="316">
        <v>53000</v>
      </c>
      <c r="E13" s="317"/>
    </row>
    <row r="14" spans="1:5" ht="18" customHeight="1">
      <c r="A14" s="342" t="s">
        <v>123</v>
      </c>
      <c r="B14" s="314">
        <v>61500</v>
      </c>
      <c r="C14" s="322">
        <v>61500</v>
      </c>
      <c r="D14" s="316"/>
      <c r="E14" s="317"/>
    </row>
    <row r="15" spans="1:5" ht="18" customHeight="1">
      <c r="A15" s="340" t="s">
        <v>121</v>
      </c>
      <c r="B15" s="321">
        <f>SUM(B16+B17)</f>
        <v>4700</v>
      </c>
      <c r="C15" s="321">
        <f>SUM(C16+C17)</f>
        <v>4700</v>
      </c>
      <c r="D15" s="331"/>
      <c r="E15" s="331"/>
    </row>
    <row r="16" spans="1:5" ht="18" customHeight="1">
      <c r="A16" s="341" t="s">
        <v>124</v>
      </c>
      <c r="B16" s="314"/>
      <c r="C16" s="324"/>
      <c r="D16" s="317"/>
      <c r="E16" s="317"/>
    </row>
    <row r="17" spans="1:5" ht="18" customHeight="1">
      <c r="A17" s="343" t="s">
        <v>125</v>
      </c>
      <c r="B17" s="314">
        <v>4700</v>
      </c>
      <c r="C17" s="324">
        <v>4700</v>
      </c>
      <c r="D17" s="317"/>
      <c r="E17" s="317"/>
    </row>
    <row r="18" spans="1:5" ht="18" customHeight="1">
      <c r="A18" s="344" t="s">
        <v>795</v>
      </c>
      <c r="B18" s="312">
        <f>SUM(B19+B23+B27+B28)</f>
        <v>346292</v>
      </c>
      <c r="C18" s="320">
        <f>SUM(C19+C23+C27+C28)</f>
        <v>346292</v>
      </c>
      <c r="D18" s="312">
        <f>SUM(D19+D23+D27+D28)</f>
        <v>0</v>
      </c>
      <c r="E18" s="312">
        <f>SUM(E19+E23+E27+E28)</f>
        <v>0</v>
      </c>
    </row>
    <row r="19" spans="1:5" ht="18" customHeight="1">
      <c r="A19" s="340" t="s">
        <v>796</v>
      </c>
      <c r="B19" s="313">
        <f>SUM(B20+B21+B22)</f>
        <v>53026</v>
      </c>
      <c r="C19" s="321">
        <f>SUM(C20+C21+C22)</f>
        <v>53026</v>
      </c>
      <c r="D19" s="313">
        <f>SUM(D20+D21+D22)</f>
        <v>0</v>
      </c>
      <c r="E19" s="313">
        <f>SUM(E20+E21+E22)</f>
        <v>0</v>
      </c>
    </row>
    <row r="20" spans="1:5" ht="18" customHeight="1">
      <c r="A20" s="341" t="s">
        <v>797</v>
      </c>
      <c r="B20" s="314"/>
      <c r="C20" s="322"/>
      <c r="D20" s="316"/>
      <c r="E20" s="317"/>
    </row>
    <row r="21" spans="1:5" ht="18" customHeight="1">
      <c r="A21" s="343" t="s">
        <v>798</v>
      </c>
      <c r="B21" s="314">
        <v>52526</v>
      </c>
      <c r="C21" s="322">
        <v>52526</v>
      </c>
      <c r="D21" s="316"/>
      <c r="E21" s="317"/>
    </row>
    <row r="22" spans="1:5" ht="18" customHeight="1">
      <c r="A22" s="342" t="s">
        <v>799</v>
      </c>
      <c r="B22" s="314">
        <v>500</v>
      </c>
      <c r="C22" s="322">
        <v>500</v>
      </c>
      <c r="D22" s="316"/>
      <c r="E22" s="317"/>
    </row>
    <row r="23" spans="1:7" ht="18" customHeight="1">
      <c r="A23" s="340" t="s">
        <v>800</v>
      </c>
      <c r="B23" s="313">
        <f>SUM(B24+B25+B26)</f>
        <v>141784</v>
      </c>
      <c r="C23" s="323">
        <f>SUM(C24+C25+C26)</f>
        <v>141784</v>
      </c>
      <c r="D23" s="315">
        <f>SUM(D24+D25+D26)</f>
        <v>0</v>
      </c>
      <c r="E23" s="313">
        <f>SUM(E24+E25+E26)</f>
        <v>0</v>
      </c>
      <c r="G23" s="221"/>
    </row>
    <row r="24" spans="1:7" ht="18" customHeight="1">
      <c r="A24" s="341" t="s">
        <v>801</v>
      </c>
      <c r="B24" s="314">
        <v>34466</v>
      </c>
      <c r="C24" s="322">
        <v>34466</v>
      </c>
      <c r="D24" s="316"/>
      <c r="E24" s="317"/>
      <c r="G24" s="221"/>
    </row>
    <row r="25" spans="1:7" ht="18" customHeight="1">
      <c r="A25" s="343" t="s">
        <v>994</v>
      </c>
      <c r="B25" s="314">
        <v>26218</v>
      </c>
      <c r="C25" s="322">
        <v>26218</v>
      </c>
      <c r="D25" s="316"/>
      <c r="E25" s="317"/>
      <c r="G25" s="221"/>
    </row>
    <row r="26" spans="1:7" ht="18" customHeight="1">
      <c r="A26" s="342" t="s">
        <v>802</v>
      </c>
      <c r="B26" s="314">
        <v>81100</v>
      </c>
      <c r="C26" s="322">
        <v>81100</v>
      </c>
      <c r="D26" s="316"/>
      <c r="E26" s="317"/>
      <c r="G26" s="221"/>
    </row>
    <row r="27" spans="1:5" ht="18" customHeight="1">
      <c r="A27" s="340" t="s">
        <v>606</v>
      </c>
      <c r="B27" s="313">
        <v>15679</v>
      </c>
      <c r="C27" s="323">
        <v>15679</v>
      </c>
      <c r="D27" s="315"/>
      <c r="E27" s="331"/>
    </row>
    <row r="28" spans="1:5" ht="18" customHeight="1">
      <c r="A28" s="340" t="s">
        <v>803</v>
      </c>
      <c r="B28" s="313">
        <f>SUM(B29+B30+B31+B32)</f>
        <v>135803</v>
      </c>
      <c r="C28" s="323">
        <f>SUM(C29+C30+C31+C32)</f>
        <v>135803</v>
      </c>
      <c r="D28" s="315">
        <f>SUM(D29+D30+D31+D32)</f>
        <v>0</v>
      </c>
      <c r="E28" s="313">
        <f>SUM(E29+E30+E31+E32)</f>
        <v>0</v>
      </c>
    </row>
    <row r="29" spans="1:5" ht="18" customHeight="1">
      <c r="A29" s="341" t="s">
        <v>804</v>
      </c>
      <c r="B29" s="314">
        <v>58260</v>
      </c>
      <c r="C29" s="322">
        <v>58260</v>
      </c>
      <c r="D29" s="316"/>
      <c r="E29" s="317"/>
    </row>
    <row r="30" spans="1:5" ht="18" customHeight="1">
      <c r="A30" s="343" t="s">
        <v>805</v>
      </c>
      <c r="B30" s="314">
        <v>73823</v>
      </c>
      <c r="C30" s="322">
        <v>73823</v>
      </c>
      <c r="D30" s="316"/>
      <c r="E30" s="317"/>
    </row>
    <row r="31" spans="1:5" ht="18" customHeight="1">
      <c r="A31" s="343" t="s">
        <v>806</v>
      </c>
      <c r="B31" s="314">
        <v>2420</v>
      </c>
      <c r="C31" s="322">
        <v>2420</v>
      </c>
      <c r="D31" s="316"/>
      <c r="E31" s="317"/>
    </row>
    <row r="32" spans="1:5" ht="18" customHeight="1">
      <c r="A32" s="342" t="s">
        <v>807</v>
      </c>
      <c r="B32" s="314">
        <v>1300</v>
      </c>
      <c r="C32" s="322">
        <v>1300</v>
      </c>
      <c r="D32" s="316"/>
      <c r="E32" s="317"/>
    </row>
    <row r="33" spans="1:5" ht="18" customHeight="1">
      <c r="A33" s="344" t="s">
        <v>808</v>
      </c>
      <c r="B33" s="312">
        <f>SUM(B34+B35+B38+B41+B42+B43)</f>
        <v>527952</v>
      </c>
      <c r="C33" s="320">
        <f>SUM(C34+C35+C38+C41+C42+C43)</f>
        <v>398252</v>
      </c>
      <c r="D33" s="312">
        <f>SUM(D34+D35+D38+D41+D42+D43)</f>
        <v>129700</v>
      </c>
      <c r="E33" s="318">
        <f>SUM(E34+E35+E38+E41+E42+E43)</f>
        <v>0</v>
      </c>
    </row>
    <row r="34" spans="1:5" ht="18" customHeight="1">
      <c r="A34" s="340" t="s">
        <v>809</v>
      </c>
      <c r="B34" s="313">
        <v>182331</v>
      </c>
      <c r="C34" s="323">
        <v>182331</v>
      </c>
      <c r="D34" s="315"/>
      <c r="E34" s="331"/>
    </row>
    <row r="35" spans="1:5" ht="18" customHeight="1">
      <c r="A35" s="340" t="s">
        <v>810</v>
      </c>
      <c r="B35" s="313">
        <f>SUM(B36+B37)</f>
        <v>14600</v>
      </c>
      <c r="C35" s="323">
        <f>SUM(C36+C37)</f>
        <v>11600</v>
      </c>
      <c r="D35" s="315">
        <f>SUM(D36+D37)</f>
        <v>3000</v>
      </c>
      <c r="E35" s="313">
        <f>SUM(E36+E37)</f>
        <v>0</v>
      </c>
    </row>
    <row r="36" spans="1:5" ht="18" customHeight="1">
      <c r="A36" s="341" t="s">
        <v>811</v>
      </c>
      <c r="B36" s="314">
        <v>2600</v>
      </c>
      <c r="C36" s="322">
        <v>2600</v>
      </c>
      <c r="D36" s="316"/>
      <c r="E36" s="317"/>
    </row>
    <row r="37" spans="1:5" ht="18" customHeight="1">
      <c r="A37" s="342" t="s">
        <v>812</v>
      </c>
      <c r="B37" s="314">
        <v>12000</v>
      </c>
      <c r="C37" s="322">
        <v>9000</v>
      </c>
      <c r="D37" s="316">
        <v>3000</v>
      </c>
      <c r="E37" s="317"/>
    </row>
    <row r="38" spans="1:5" ht="18" customHeight="1">
      <c r="A38" s="340" t="s">
        <v>813</v>
      </c>
      <c r="B38" s="313">
        <f>SUM(B39+B40)</f>
        <v>20000</v>
      </c>
      <c r="C38" s="323">
        <f>SUM(C39+C40)</f>
        <v>20000</v>
      </c>
      <c r="D38" s="315">
        <f>SUM(D39+D40)</f>
        <v>0</v>
      </c>
      <c r="E38" s="313">
        <f>SUM(E39+E40)</f>
        <v>0</v>
      </c>
    </row>
    <row r="39" spans="1:5" ht="18" customHeight="1">
      <c r="A39" s="341" t="s">
        <v>814</v>
      </c>
      <c r="B39" s="314">
        <v>20000</v>
      </c>
      <c r="C39" s="322">
        <v>20000</v>
      </c>
      <c r="D39" s="316"/>
      <c r="E39" s="317"/>
    </row>
    <row r="40" spans="1:5" ht="18" customHeight="1">
      <c r="A40" s="342" t="s">
        <v>815</v>
      </c>
      <c r="B40" s="314"/>
      <c r="C40" s="322"/>
      <c r="D40" s="316"/>
      <c r="E40" s="317"/>
    </row>
    <row r="41" spans="1:5" ht="18" customHeight="1">
      <c r="A41" s="340" t="s">
        <v>816</v>
      </c>
      <c r="B41" s="313">
        <v>285871</v>
      </c>
      <c r="C41" s="323">
        <v>159171</v>
      </c>
      <c r="D41" s="315">
        <v>126700</v>
      </c>
      <c r="E41" s="331"/>
    </row>
    <row r="42" spans="1:5" ht="18" customHeight="1">
      <c r="A42" s="340" t="s">
        <v>817</v>
      </c>
      <c r="B42" s="313">
        <v>2500</v>
      </c>
      <c r="C42" s="323">
        <v>2500</v>
      </c>
      <c r="D42" s="315"/>
      <c r="E42" s="331"/>
    </row>
    <row r="43" spans="1:5" ht="18" customHeight="1">
      <c r="A43" s="340" t="s">
        <v>818</v>
      </c>
      <c r="B43" s="313">
        <v>22650</v>
      </c>
      <c r="C43" s="323">
        <v>22650</v>
      </c>
      <c r="D43" s="315"/>
      <c r="E43" s="331"/>
    </row>
    <row r="44" spans="1:5" ht="18" customHeight="1">
      <c r="A44" s="345" t="s">
        <v>819</v>
      </c>
      <c r="B44" s="312">
        <f>SUM(B45+B46+B47+B48+B49+B50)</f>
        <v>134986</v>
      </c>
      <c r="C44" s="320">
        <f>SUM(C45+C46+C47+C48+C49+C50)</f>
        <v>134986</v>
      </c>
      <c r="D44" s="312">
        <f>SUM(D45+D46+D47+D48+D49+D50)</f>
        <v>0</v>
      </c>
      <c r="E44" s="312">
        <f>SUM(E45+E46+E47+E48+E49+E50)</f>
        <v>0</v>
      </c>
    </row>
    <row r="45" spans="1:5" ht="18" customHeight="1">
      <c r="A45" s="340" t="s">
        <v>820</v>
      </c>
      <c r="B45" s="313">
        <v>51209</v>
      </c>
      <c r="C45" s="323">
        <v>51209</v>
      </c>
      <c r="D45" s="331"/>
      <c r="E45" s="331"/>
    </row>
    <row r="46" spans="1:5" ht="18" customHeight="1">
      <c r="A46" s="340" t="s">
        <v>821</v>
      </c>
      <c r="B46" s="313"/>
      <c r="C46" s="323"/>
      <c r="D46" s="331"/>
      <c r="E46" s="331"/>
    </row>
    <row r="47" spans="1:5" ht="18" customHeight="1">
      <c r="A47" s="340" t="s">
        <v>822</v>
      </c>
      <c r="B47" s="313">
        <v>10800</v>
      </c>
      <c r="C47" s="323">
        <v>10800</v>
      </c>
      <c r="D47" s="331"/>
      <c r="E47" s="331"/>
    </row>
    <row r="48" spans="1:5" ht="18" customHeight="1">
      <c r="A48" s="340" t="s">
        <v>823</v>
      </c>
      <c r="B48" s="313">
        <v>5000</v>
      </c>
      <c r="C48" s="323">
        <v>5000</v>
      </c>
      <c r="D48" s="331"/>
      <c r="E48" s="331"/>
    </row>
    <row r="49" spans="1:5" ht="18" customHeight="1">
      <c r="A49" s="340" t="s">
        <v>126</v>
      </c>
      <c r="B49" s="313">
        <v>46577</v>
      </c>
      <c r="C49" s="323">
        <v>46577</v>
      </c>
      <c r="D49" s="331"/>
      <c r="E49" s="331"/>
    </row>
    <row r="50" spans="1:5" ht="18" customHeight="1">
      <c r="A50" s="340" t="s">
        <v>129</v>
      </c>
      <c r="B50" s="313">
        <v>21400</v>
      </c>
      <c r="C50" s="323">
        <v>21400</v>
      </c>
      <c r="D50" s="331"/>
      <c r="E50" s="331"/>
    </row>
    <row r="51" spans="1:5" ht="18" customHeight="1">
      <c r="A51" s="345" t="s">
        <v>620</v>
      </c>
      <c r="B51" s="312">
        <f>SUM(B52+B53+B54+B55+B58)</f>
        <v>1475254</v>
      </c>
      <c r="C51" s="320">
        <f>SUM(C52+C53+C54+C55+C58)</f>
        <v>1452754</v>
      </c>
      <c r="D51" s="312">
        <f>SUM(D52+D53+D54+D55+D58)</f>
        <v>22500</v>
      </c>
      <c r="E51" s="312">
        <f>SUM(E52+E53+E54+E55+E58)</f>
        <v>0</v>
      </c>
    </row>
    <row r="52" spans="1:5" ht="18" customHeight="1">
      <c r="A52" s="340" t="s">
        <v>621</v>
      </c>
      <c r="B52" s="313">
        <v>1086704</v>
      </c>
      <c r="C52" s="323">
        <v>1071704</v>
      </c>
      <c r="D52" s="315">
        <v>15000</v>
      </c>
      <c r="E52" s="331"/>
    </row>
    <row r="53" spans="1:5" ht="18" customHeight="1">
      <c r="A53" s="340" t="s">
        <v>622</v>
      </c>
      <c r="B53" s="313">
        <v>11050</v>
      </c>
      <c r="C53" s="323">
        <v>11050</v>
      </c>
      <c r="D53" s="315"/>
      <c r="E53" s="331"/>
    </row>
    <row r="54" spans="1:5" ht="18" customHeight="1">
      <c r="A54" s="340" t="s">
        <v>623</v>
      </c>
      <c r="B54" s="313"/>
      <c r="C54" s="323"/>
      <c r="D54" s="315"/>
      <c r="E54" s="331"/>
    </row>
    <row r="55" spans="1:5" ht="18" customHeight="1">
      <c r="A55" s="340" t="s">
        <v>624</v>
      </c>
      <c r="B55" s="315">
        <f>SUM(B56+B57)</f>
        <v>15000</v>
      </c>
      <c r="C55" s="323">
        <f>SUM(C56+C57)</f>
        <v>15000</v>
      </c>
      <c r="D55" s="315">
        <f>SUM(D56+D57)</f>
        <v>0</v>
      </c>
      <c r="E55" s="313">
        <f>SUM(E56+E57)</f>
        <v>0</v>
      </c>
    </row>
    <row r="56" spans="1:5" ht="18" customHeight="1">
      <c r="A56" s="341" t="s">
        <v>625</v>
      </c>
      <c r="B56" s="314">
        <v>15000</v>
      </c>
      <c r="C56" s="322">
        <v>15000</v>
      </c>
      <c r="D56" s="316"/>
      <c r="E56" s="317"/>
    </row>
    <row r="57" spans="1:5" ht="18" customHeight="1">
      <c r="A57" s="342" t="s">
        <v>626</v>
      </c>
      <c r="B57" s="314"/>
      <c r="C57" s="322"/>
      <c r="D57" s="316"/>
      <c r="E57" s="317"/>
    </row>
    <row r="58" spans="1:5" ht="18" customHeight="1">
      <c r="A58" s="340" t="s">
        <v>627</v>
      </c>
      <c r="B58" s="313">
        <f>SUM(B59+B60)</f>
        <v>362500</v>
      </c>
      <c r="C58" s="323">
        <f>SUM(C59+C60)</f>
        <v>355000</v>
      </c>
      <c r="D58" s="315">
        <f>SUM(D59+D60)</f>
        <v>7500</v>
      </c>
      <c r="E58" s="331"/>
    </row>
    <row r="59" spans="1:5" ht="18" customHeight="1">
      <c r="A59" s="341" t="s">
        <v>628</v>
      </c>
      <c r="B59" s="314">
        <v>240000</v>
      </c>
      <c r="C59" s="322">
        <v>240000</v>
      </c>
      <c r="D59" s="316"/>
      <c r="E59" s="317"/>
    </row>
    <row r="60" spans="1:5" ht="18" customHeight="1">
      <c r="A60" s="342" t="s">
        <v>629</v>
      </c>
      <c r="B60" s="314">
        <v>122500</v>
      </c>
      <c r="C60" s="322">
        <v>115000</v>
      </c>
      <c r="D60" s="316">
        <v>7500</v>
      </c>
      <c r="E60" s="317"/>
    </row>
    <row r="61" spans="1:5" ht="18" customHeight="1">
      <c r="A61" s="344" t="s">
        <v>630</v>
      </c>
      <c r="B61" s="312">
        <f>SUM(B62+B68+B69)</f>
        <v>1995527</v>
      </c>
      <c r="C61" s="320">
        <f>SUM(C62+C68+C69)</f>
        <v>1986527</v>
      </c>
      <c r="D61" s="312">
        <f>SUM(D62+D68+D69)</f>
        <v>9000</v>
      </c>
      <c r="E61" s="312">
        <f>SUM(E62+E68+E69)</f>
        <v>0</v>
      </c>
    </row>
    <row r="62" spans="1:5" ht="18" customHeight="1">
      <c r="A62" s="340" t="s">
        <v>631</v>
      </c>
      <c r="B62" s="313">
        <f>SUM(B63+B64+B65+B66+B67)</f>
        <v>1653667</v>
      </c>
      <c r="C62" s="321">
        <f>SUM(C63+C64+C65+C66+C67)</f>
        <v>1652667</v>
      </c>
      <c r="D62" s="313">
        <f>SUM(D63+D64+D65+D66+D67)</f>
        <v>1000</v>
      </c>
      <c r="E62" s="313">
        <f>SUM(E63+E64+E65+E66+E67)</f>
        <v>0</v>
      </c>
    </row>
    <row r="63" spans="1:5" ht="18" customHeight="1">
      <c r="A63" s="341" t="s">
        <v>632</v>
      </c>
      <c r="B63" s="314">
        <v>1515405</v>
      </c>
      <c r="C63" s="322">
        <v>1514405</v>
      </c>
      <c r="D63" s="317">
        <v>1000</v>
      </c>
      <c r="E63" s="317"/>
    </row>
    <row r="64" spans="1:5" ht="18" customHeight="1">
      <c r="A64" s="343" t="s">
        <v>633</v>
      </c>
      <c r="B64" s="314">
        <v>50000</v>
      </c>
      <c r="C64" s="322">
        <v>50000</v>
      </c>
      <c r="D64" s="317"/>
      <c r="E64" s="317"/>
    </row>
    <row r="65" spans="1:5" ht="18" customHeight="1">
      <c r="A65" s="343" t="s">
        <v>634</v>
      </c>
      <c r="B65" s="314">
        <v>30000</v>
      </c>
      <c r="C65" s="322">
        <v>30000</v>
      </c>
      <c r="D65" s="317"/>
      <c r="E65" s="317"/>
    </row>
    <row r="66" spans="1:5" ht="18" customHeight="1">
      <c r="A66" s="343" t="s">
        <v>635</v>
      </c>
      <c r="B66" s="314">
        <v>9630</v>
      </c>
      <c r="C66" s="322">
        <v>9630</v>
      </c>
      <c r="D66" s="317"/>
      <c r="E66" s="317"/>
    </row>
    <row r="67" spans="1:5" ht="18" customHeight="1">
      <c r="A67" s="342" t="s">
        <v>636</v>
      </c>
      <c r="B67" s="314">
        <v>48632</v>
      </c>
      <c r="C67" s="322">
        <v>48632</v>
      </c>
      <c r="D67" s="317"/>
      <c r="E67" s="317"/>
    </row>
    <row r="68" spans="1:5" ht="18" customHeight="1">
      <c r="A68" s="340" t="s">
        <v>637</v>
      </c>
      <c r="B68" s="313">
        <v>10560</v>
      </c>
      <c r="C68" s="323">
        <v>10560</v>
      </c>
      <c r="D68" s="331"/>
      <c r="E68" s="331"/>
    </row>
    <row r="69" spans="1:5" ht="18" customHeight="1">
      <c r="A69" s="340" t="s">
        <v>607</v>
      </c>
      <c r="B69" s="313">
        <f>SUM(B70+B71+B72)</f>
        <v>331300</v>
      </c>
      <c r="C69" s="323">
        <f>SUM(C70+C71+C72)</f>
        <v>323300</v>
      </c>
      <c r="D69" s="313">
        <f>SUM(D70+D71+D72)</f>
        <v>8000</v>
      </c>
      <c r="E69" s="313">
        <f>SUM(E70+E71+E72)</f>
        <v>0</v>
      </c>
    </row>
    <row r="70" spans="1:5" ht="18" customHeight="1">
      <c r="A70" s="341" t="s">
        <v>973</v>
      </c>
      <c r="B70" s="314">
        <v>231300</v>
      </c>
      <c r="C70" s="322">
        <v>223300</v>
      </c>
      <c r="D70" s="317">
        <v>8000</v>
      </c>
      <c r="E70" s="317"/>
    </row>
    <row r="71" spans="1:5" ht="18" customHeight="1">
      <c r="A71" s="342" t="s">
        <v>638</v>
      </c>
      <c r="B71" s="314"/>
      <c r="C71" s="322">
        <v>0</v>
      </c>
      <c r="D71" s="317">
        <v>0</v>
      </c>
      <c r="E71" s="317"/>
    </row>
    <row r="72" spans="1:5" ht="18" customHeight="1">
      <c r="A72" s="342" t="s">
        <v>500</v>
      </c>
      <c r="B72" s="314">
        <v>100000</v>
      </c>
      <c r="C72" s="322">
        <v>100000</v>
      </c>
      <c r="D72" s="317"/>
      <c r="E72" s="317"/>
    </row>
    <row r="73" spans="1:5" ht="18" customHeight="1">
      <c r="A73" s="344" t="s">
        <v>639</v>
      </c>
      <c r="B73" s="312">
        <f>SUM(B74+B78+B79)</f>
        <v>1248656</v>
      </c>
      <c r="C73" s="320">
        <f>SUM(C74+C78+C79)</f>
        <v>624100</v>
      </c>
      <c r="D73" s="312">
        <f>SUM(D74+D78+D79)</f>
        <v>624556</v>
      </c>
      <c r="E73" s="312">
        <f>SUM(E74+E78+E79)</f>
        <v>0</v>
      </c>
    </row>
    <row r="74" spans="1:5" ht="18" customHeight="1">
      <c r="A74" s="340" t="s">
        <v>643</v>
      </c>
      <c r="B74" s="313">
        <f>SUM(B75+B76+B77)</f>
        <v>482600</v>
      </c>
      <c r="C74" s="321">
        <f>SUM(C75+C76+C77)</f>
        <v>482600</v>
      </c>
      <c r="D74" s="313">
        <f>SUM(D75+D76+D77)</f>
        <v>0</v>
      </c>
      <c r="E74" s="313">
        <f>SUM(E75+E76+E77)</f>
        <v>0</v>
      </c>
    </row>
    <row r="75" spans="1:5" ht="18" customHeight="1">
      <c r="A75" s="341" t="s">
        <v>644</v>
      </c>
      <c r="B75" s="314">
        <v>192600</v>
      </c>
      <c r="C75" s="324">
        <v>192600</v>
      </c>
      <c r="D75" s="317"/>
      <c r="E75" s="317"/>
    </row>
    <row r="76" spans="1:5" ht="18" customHeight="1">
      <c r="A76" s="343" t="s">
        <v>645</v>
      </c>
      <c r="B76" s="314">
        <v>54000</v>
      </c>
      <c r="C76" s="324">
        <v>54000</v>
      </c>
      <c r="D76" s="317"/>
      <c r="E76" s="317"/>
    </row>
    <row r="77" spans="1:5" ht="18" customHeight="1">
      <c r="A77" s="342" t="s">
        <v>646</v>
      </c>
      <c r="B77" s="314">
        <v>236000</v>
      </c>
      <c r="C77" s="324">
        <v>236000</v>
      </c>
      <c r="D77" s="316"/>
      <c r="E77" s="317"/>
    </row>
    <row r="78" spans="1:5" ht="18" customHeight="1">
      <c r="A78" s="340" t="s">
        <v>647</v>
      </c>
      <c r="B78" s="313">
        <v>403456</v>
      </c>
      <c r="C78" s="325">
        <v>141500</v>
      </c>
      <c r="D78" s="315">
        <v>261956</v>
      </c>
      <c r="E78" s="331"/>
    </row>
    <row r="79" spans="1:5" ht="18" customHeight="1">
      <c r="A79" s="340" t="s">
        <v>648</v>
      </c>
      <c r="B79" s="313">
        <v>362600</v>
      </c>
      <c r="C79" s="325">
        <v>0</v>
      </c>
      <c r="D79" s="315">
        <v>362600</v>
      </c>
      <c r="E79" s="331"/>
    </row>
    <row r="80" spans="1:5" ht="18" customHeight="1">
      <c r="A80" s="344" t="s">
        <v>649</v>
      </c>
      <c r="B80" s="312">
        <f>SUM(B81+B82)</f>
        <v>405000</v>
      </c>
      <c r="C80" s="320">
        <f>SUM(C81+C82)</f>
        <v>405000</v>
      </c>
      <c r="D80" s="312">
        <f>SUM(D81+D82)</f>
        <v>0</v>
      </c>
      <c r="E80" s="312">
        <f>SUM(E81+E82)</f>
        <v>0</v>
      </c>
    </row>
    <row r="81" spans="1:5" ht="18" customHeight="1">
      <c r="A81" s="340" t="s">
        <v>650</v>
      </c>
      <c r="B81" s="313">
        <v>400000</v>
      </c>
      <c r="C81" s="323">
        <v>400000</v>
      </c>
      <c r="D81" s="331"/>
      <c r="E81" s="331"/>
    </row>
    <row r="82" spans="1:5" ht="18" customHeight="1">
      <c r="A82" s="340" t="s">
        <v>608</v>
      </c>
      <c r="B82" s="313">
        <v>5000</v>
      </c>
      <c r="C82" s="323">
        <v>5000</v>
      </c>
      <c r="D82" s="331"/>
      <c r="E82" s="331"/>
    </row>
    <row r="83" spans="1:10" ht="18" customHeight="1">
      <c r="A83" s="345" t="s">
        <v>651</v>
      </c>
      <c r="B83" s="312">
        <f>SUM(B84+B97+B105+B113+B120+B128+B141+B142)</f>
        <v>13965062</v>
      </c>
      <c r="C83" s="320">
        <f>SUM(C84+C97+C105+C113+C120+C128+C141+C142)</f>
        <v>13349620</v>
      </c>
      <c r="D83" s="312">
        <f>SUM(D84+D97+D105+D113+D120+D128+D141+D142)</f>
        <v>615802</v>
      </c>
      <c r="E83" s="312">
        <f>SUM(E84+E97+E105+E113+E120+E128+E141+E142)</f>
        <v>0</v>
      </c>
      <c r="J83" s="184"/>
    </row>
    <row r="84" spans="1:10" ht="18" customHeight="1">
      <c r="A84" s="340" t="s">
        <v>652</v>
      </c>
      <c r="B84" s="313">
        <f>SUM(B85+B86+B87+B88+B89+B90+B91+B92+B93+B94+B95+B96)</f>
        <v>2841286</v>
      </c>
      <c r="C84" s="321">
        <f>SUM(C85+C86+C87+C88+C89+C90+C91+C92+C93+C94+C95+C96)</f>
        <v>2830146</v>
      </c>
      <c r="D84" s="313">
        <f>SUM(D85+D86+D87+D88+D89+D90+D91+D92+D93+D94+D95)</f>
        <v>11500</v>
      </c>
      <c r="E84" s="313">
        <f>SUM(E85+E86+E87+E88+E89+E90+E91+E92+E93+E94+E95)</f>
        <v>0</v>
      </c>
      <c r="J84" s="184"/>
    </row>
    <row r="85" spans="1:10" ht="18" customHeight="1">
      <c r="A85" s="341" t="s">
        <v>653</v>
      </c>
      <c r="B85" s="314">
        <v>192558</v>
      </c>
      <c r="C85" s="322">
        <v>192558</v>
      </c>
      <c r="D85" s="316"/>
      <c r="E85" s="317"/>
      <c r="J85" s="184"/>
    </row>
    <row r="86" spans="1:10" ht="18" customHeight="1">
      <c r="A86" s="343" t="s">
        <v>654</v>
      </c>
      <c r="B86" s="314">
        <v>317845</v>
      </c>
      <c r="C86" s="322">
        <v>317845</v>
      </c>
      <c r="D86" s="316"/>
      <c r="E86" s="317"/>
      <c r="H86" s="221"/>
      <c r="J86" s="184"/>
    </row>
    <row r="87" spans="1:12" ht="18" customHeight="1">
      <c r="A87" s="343" t="s">
        <v>655</v>
      </c>
      <c r="B87" s="314">
        <v>340742</v>
      </c>
      <c r="C87" s="322">
        <v>340742</v>
      </c>
      <c r="D87" s="316"/>
      <c r="E87" s="317"/>
      <c r="H87" s="220"/>
      <c r="J87" s="184"/>
      <c r="L87" s="184"/>
    </row>
    <row r="88" spans="1:12" ht="18" customHeight="1">
      <c r="A88" s="343" t="s">
        <v>656</v>
      </c>
      <c r="B88" s="314">
        <v>272810</v>
      </c>
      <c r="C88" s="322">
        <v>272810</v>
      </c>
      <c r="D88" s="316"/>
      <c r="E88" s="317"/>
      <c r="H88" s="220"/>
      <c r="I88" s="184"/>
      <c r="J88" s="184"/>
      <c r="K88" s="184"/>
      <c r="L88" s="184"/>
    </row>
    <row r="89" spans="1:12" ht="18" customHeight="1">
      <c r="A89" s="343" t="s">
        <v>657</v>
      </c>
      <c r="B89" s="314">
        <v>256034</v>
      </c>
      <c r="C89" s="322">
        <v>256034</v>
      </c>
      <c r="D89" s="316"/>
      <c r="E89" s="317"/>
      <c r="H89" s="220"/>
      <c r="I89" s="184"/>
      <c r="J89" s="184"/>
      <c r="K89" s="184"/>
      <c r="L89" s="184"/>
    </row>
    <row r="90" spans="1:12" ht="18" customHeight="1">
      <c r="A90" s="343" t="s">
        <v>658</v>
      </c>
      <c r="B90" s="314">
        <v>270489</v>
      </c>
      <c r="C90" s="322">
        <v>266849</v>
      </c>
      <c r="D90" s="316">
        <v>4000</v>
      </c>
      <c r="E90" s="317"/>
      <c r="H90" s="220"/>
      <c r="I90" s="184"/>
      <c r="J90" s="184"/>
      <c r="K90" s="184"/>
      <c r="L90" s="184"/>
    </row>
    <row r="91" spans="1:12" ht="18" customHeight="1">
      <c r="A91" s="343" t="s">
        <v>659</v>
      </c>
      <c r="B91" s="314">
        <v>130458</v>
      </c>
      <c r="C91" s="322">
        <v>122958</v>
      </c>
      <c r="D91" s="316">
        <v>7500</v>
      </c>
      <c r="E91" s="317"/>
      <c r="H91" s="220"/>
      <c r="I91" s="184"/>
      <c r="J91" s="184"/>
      <c r="K91" s="184"/>
      <c r="L91" s="184"/>
    </row>
    <row r="92" spans="1:12" ht="18" customHeight="1">
      <c r="A92" s="343" t="s">
        <v>660</v>
      </c>
      <c r="B92" s="314">
        <v>109652</v>
      </c>
      <c r="C92" s="322">
        <v>109652</v>
      </c>
      <c r="D92" s="316"/>
      <c r="E92" s="317"/>
      <c r="H92" s="220"/>
      <c r="I92" s="184"/>
      <c r="J92" s="184"/>
      <c r="K92" s="184"/>
      <c r="L92" s="184"/>
    </row>
    <row r="93" spans="1:12" ht="18" customHeight="1">
      <c r="A93" s="342" t="s">
        <v>661</v>
      </c>
      <c r="B93" s="314">
        <v>70771</v>
      </c>
      <c r="C93" s="322">
        <v>70771</v>
      </c>
      <c r="D93" s="316"/>
      <c r="E93" s="317"/>
      <c r="H93" s="220"/>
      <c r="I93" s="184"/>
      <c r="J93" s="184"/>
      <c r="K93" s="184"/>
      <c r="L93" s="184"/>
    </row>
    <row r="94" spans="1:12" ht="18" customHeight="1">
      <c r="A94" s="342" t="s">
        <v>111</v>
      </c>
      <c r="B94" s="314">
        <v>169670</v>
      </c>
      <c r="C94" s="322">
        <v>169670</v>
      </c>
      <c r="D94" s="316"/>
      <c r="E94" s="317"/>
      <c r="H94" s="220"/>
      <c r="I94" s="184"/>
      <c r="J94" s="184"/>
      <c r="K94" s="184"/>
      <c r="L94" s="184"/>
    </row>
    <row r="95" spans="1:12" ht="18" customHeight="1">
      <c r="A95" s="342" t="s">
        <v>642</v>
      </c>
      <c r="B95" s="314">
        <v>230825</v>
      </c>
      <c r="C95" s="322">
        <v>230825</v>
      </c>
      <c r="D95" s="316"/>
      <c r="E95" s="317"/>
      <c r="H95" s="220"/>
      <c r="I95" s="184"/>
      <c r="J95" s="184"/>
      <c r="K95" s="184"/>
      <c r="L95" s="184"/>
    </row>
    <row r="96" spans="1:12" ht="18" customHeight="1">
      <c r="A96" s="342" t="s">
        <v>927</v>
      </c>
      <c r="B96" s="314">
        <v>479432</v>
      </c>
      <c r="C96" s="322">
        <v>479432</v>
      </c>
      <c r="D96" s="316"/>
      <c r="E96" s="317"/>
      <c r="H96" s="220"/>
      <c r="I96" s="184"/>
      <c r="J96" s="184"/>
      <c r="K96" s="184"/>
      <c r="L96" s="184"/>
    </row>
    <row r="97" spans="1:12" ht="18" customHeight="1">
      <c r="A97" s="340" t="s">
        <v>662</v>
      </c>
      <c r="B97" s="313">
        <f>SUM(B98+B99+B100+B101+B104+B103+B102)</f>
        <v>6237266</v>
      </c>
      <c r="C97" s="321">
        <f>SUM(C98+C99+C100+C101+C104+C103+C102)</f>
        <v>5632964</v>
      </c>
      <c r="D97" s="313">
        <f>SUM(D98+D99+D100+D101+D102+D103+D104)</f>
        <v>604302</v>
      </c>
      <c r="E97" s="313">
        <f>SUM(E98+E99+E100+E101+E102+E103+E104)</f>
        <v>0</v>
      </c>
      <c r="H97" s="220"/>
      <c r="I97" s="184"/>
      <c r="J97" s="184"/>
      <c r="K97" s="184"/>
      <c r="L97" s="184"/>
    </row>
    <row r="98" spans="1:12" ht="18" customHeight="1">
      <c r="A98" s="341" t="s">
        <v>663</v>
      </c>
      <c r="B98" s="316">
        <v>130633</v>
      </c>
      <c r="C98" s="322">
        <v>130633</v>
      </c>
      <c r="D98" s="316"/>
      <c r="E98" s="317"/>
      <c r="H98" s="220"/>
      <c r="I98" s="184"/>
      <c r="J98" s="184"/>
      <c r="K98" s="184"/>
      <c r="L98" s="184"/>
    </row>
    <row r="99" spans="1:12" ht="18" customHeight="1">
      <c r="A99" s="343" t="s">
        <v>664</v>
      </c>
      <c r="B99" s="316">
        <v>1243952</v>
      </c>
      <c r="C99" s="322">
        <v>1077746</v>
      </c>
      <c r="D99" s="316">
        <v>166206</v>
      </c>
      <c r="E99" s="317"/>
      <c r="H99" s="220"/>
      <c r="I99" s="184"/>
      <c r="J99" s="184"/>
      <c r="K99" s="184"/>
      <c r="L99" s="184"/>
    </row>
    <row r="100" spans="1:10" ht="18" customHeight="1">
      <c r="A100" s="343" t="s">
        <v>665</v>
      </c>
      <c r="B100" s="316">
        <v>936239</v>
      </c>
      <c r="C100" s="322">
        <v>786289</v>
      </c>
      <c r="D100" s="316">
        <v>149950</v>
      </c>
      <c r="E100" s="317"/>
      <c r="G100" s="220"/>
      <c r="H100" s="220"/>
      <c r="J100" s="184"/>
    </row>
    <row r="101" spans="1:10" ht="18" customHeight="1">
      <c r="A101" s="343" t="s">
        <v>666</v>
      </c>
      <c r="B101" s="317"/>
      <c r="C101" s="322"/>
      <c r="D101" s="316"/>
      <c r="E101" s="317"/>
      <c r="G101" s="220"/>
      <c r="H101" s="220"/>
      <c r="J101" s="184"/>
    </row>
    <row r="102" spans="1:10" ht="18" customHeight="1">
      <c r="A102" s="343" t="s">
        <v>667</v>
      </c>
      <c r="B102" s="316">
        <v>1905870</v>
      </c>
      <c r="C102" s="326">
        <v>1753689</v>
      </c>
      <c r="D102" s="316">
        <v>152181</v>
      </c>
      <c r="E102" s="317"/>
      <c r="G102" s="221"/>
      <c r="H102" s="220"/>
      <c r="J102" s="184"/>
    </row>
    <row r="103" spans="1:10" ht="18" customHeight="1">
      <c r="A103" s="343" t="s">
        <v>668</v>
      </c>
      <c r="B103" s="316">
        <v>413008</v>
      </c>
      <c r="C103" s="322">
        <v>413008</v>
      </c>
      <c r="D103" s="316"/>
      <c r="E103" s="317"/>
      <c r="H103" s="220"/>
      <c r="J103" s="184"/>
    </row>
    <row r="104" spans="1:10" ht="18" customHeight="1">
      <c r="A104" s="342" t="s">
        <v>669</v>
      </c>
      <c r="B104" s="316">
        <v>1607564</v>
      </c>
      <c r="C104" s="322">
        <v>1471599</v>
      </c>
      <c r="D104" s="316">
        <v>135965</v>
      </c>
      <c r="E104" s="317"/>
      <c r="H104" s="220"/>
      <c r="J104" s="184"/>
    </row>
    <row r="105" spans="1:10" ht="18" customHeight="1">
      <c r="A105" s="340" t="s">
        <v>670</v>
      </c>
      <c r="B105" s="315">
        <f>SUM(B106+B107+B108+B109+B110+B112+B111)</f>
        <v>2170364</v>
      </c>
      <c r="C105" s="323">
        <f>SUM(C106+C107+C108+C109+C110+C112+C111)</f>
        <v>2170364</v>
      </c>
      <c r="D105" s="313">
        <f>SUM(D106+D107+D108+D109+D110+D112+D111)</f>
        <v>0</v>
      </c>
      <c r="E105" s="313">
        <f>SUM(E106+E107+E108+E109+E110+E112)</f>
        <v>0</v>
      </c>
      <c r="H105" s="221"/>
      <c r="J105" s="184"/>
    </row>
    <row r="106" spans="1:8" ht="18" customHeight="1">
      <c r="A106" s="341" t="s">
        <v>671</v>
      </c>
      <c r="B106" s="316">
        <v>911771</v>
      </c>
      <c r="C106" s="322">
        <v>911771</v>
      </c>
      <c r="D106" s="317"/>
      <c r="E106" s="317"/>
      <c r="G106" s="221"/>
      <c r="H106" s="221"/>
    </row>
    <row r="107" spans="1:8" ht="18" customHeight="1">
      <c r="A107" s="343" t="s">
        <v>672</v>
      </c>
      <c r="B107" s="316">
        <v>717238</v>
      </c>
      <c r="C107" s="322">
        <v>717238</v>
      </c>
      <c r="D107" s="317"/>
      <c r="E107" s="317"/>
      <c r="G107" s="221"/>
      <c r="H107" s="184"/>
    </row>
    <row r="108" spans="1:7" ht="18" customHeight="1">
      <c r="A108" s="343" t="s">
        <v>481</v>
      </c>
      <c r="B108" s="316">
        <v>128481</v>
      </c>
      <c r="C108" s="322">
        <v>128481</v>
      </c>
      <c r="D108" s="317"/>
      <c r="E108" s="317"/>
      <c r="G108" s="221"/>
    </row>
    <row r="109" spans="1:7" ht="18" customHeight="1">
      <c r="A109" s="343" t="s">
        <v>673</v>
      </c>
      <c r="B109" s="316"/>
      <c r="C109" s="322"/>
      <c r="D109" s="317"/>
      <c r="E109" s="317"/>
      <c r="G109" s="221"/>
    </row>
    <row r="110" spans="1:7" ht="18" customHeight="1">
      <c r="A110" s="343" t="s">
        <v>974</v>
      </c>
      <c r="B110" s="316">
        <v>102629</v>
      </c>
      <c r="C110" s="322">
        <v>102629</v>
      </c>
      <c r="D110" s="317"/>
      <c r="E110" s="317"/>
      <c r="G110" s="221"/>
    </row>
    <row r="111" spans="1:7" ht="18" customHeight="1">
      <c r="A111" s="342" t="s">
        <v>996</v>
      </c>
      <c r="B111" s="316">
        <v>181958</v>
      </c>
      <c r="C111" s="322">
        <v>181958</v>
      </c>
      <c r="D111" s="317"/>
      <c r="E111" s="317"/>
      <c r="G111" s="221"/>
    </row>
    <row r="112" spans="1:7" ht="18" customHeight="1">
      <c r="A112" s="342" t="s">
        <v>943</v>
      </c>
      <c r="B112" s="316">
        <v>128287</v>
      </c>
      <c r="C112" s="322">
        <v>128287</v>
      </c>
      <c r="D112" s="317"/>
      <c r="E112" s="317"/>
      <c r="G112" s="221"/>
    </row>
    <row r="113" spans="1:7" ht="18" customHeight="1">
      <c r="A113" s="340" t="s">
        <v>674</v>
      </c>
      <c r="B113" s="313">
        <f>SUM(B114+B115+B116+B117+B118+B119)</f>
        <v>965147</v>
      </c>
      <c r="C113" s="321">
        <f>SUM(C114+C115+C116+C117+C118+C119)</f>
        <v>965147</v>
      </c>
      <c r="D113" s="313">
        <f>SUM(D114+D115+D116+D117+D118+D119)</f>
        <v>0</v>
      </c>
      <c r="E113" s="313">
        <f>SUM(E114+E115+E116+E117+E118+E119)</f>
        <v>0</v>
      </c>
      <c r="G113" s="221"/>
    </row>
    <row r="114" spans="1:7" ht="18" customHeight="1">
      <c r="A114" s="343" t="s">
        <v>757</v>
      </c>
      <c r="B114" s="314">
        <v>189429</v>
      </c>
      <c r="C114" s="327">
        <v>189429</v>
      </c>
      <c r="D114" s="317"/>
      <c r="E114" s="317"/>
      <c r="G114" s="220"/>
    </row>
    <row r="115" spans="1:9" ht="18" customHeight="1">
      <c r="A115" s="343" t="s">
        <v>758</v>
      </c>
      <c r="B115" s="314">
        <v>154590</v>
      </c>
      <c r="C115" s="327">
        <v>154590</v>
      </c>
      <c r="D115" s="317"/>
      <c r="E115" s="317"/>
      <c r="G115" s="220"/>
      <c r="I115" s="184"/>
    </row>
    <row r="116" spans="1:9" ht="18" customHeight="1">
      <c r="A116" s="343" t="s">
        <v>759</v>
      </c>
      <c r="B116" s="314"/>
      <c r="C116" s="327"/>
      <c r="D116" s="317"/>
      <c r="E116" s="317"/>
      <c r="G116" s="220"/>
      <c r="H116" s="220"/>
      <c r="I116" s="184"/>
    </row>
    <row r="117" spans="1:9" ht="18" customHeight="1">
      <c r="A117" s="343" t="s">
        <v>760</v>
      </c>
      <c r="B117" s="314">
        <v>293476</v>
      </c>
      <c r="C117" s="327">
        <v>293476</v>
      </c>
      <c r="D117" s="317"/>
      <c r="E117" s="317"/>
      <c r="G117" s="220"/>
      <c r="H117" s="220"/>
      <c r="I117" s="184"/>
    </row>
    <row r="118" spans="1:9" ht="18" customHeight="1">
      <c r="A118" s="343" t="s">
        <v>761</v>
      </c>
      <c r="B118" s="314">
        <v>91386</v>
      </c>
      <c r="C118" s="327">
        <v>91386</v>
      </c>
      <c r="D118" s="317"/>
      <c r="E118" s="317"/>
      <c r="G118" s="220"/>
      <c r="H118" s="220"/>
      <c r="I118" s="184"/>
    </row>
    <row r="119" spans="1:9" ht="18" customHeight="1">
      <c r="A119" s="342" t="s">
        <v>762</v>
      </c>
      <c r="B119" s="314">
        <v>236266</v>
      </c>
      <c r="C119" s="327">
        <v>236266</v>
      </c>
      <c r="D119" s="317"/>
      <c r="E119" s="317"/>
      <c r="G119" s="220"/>
      <c r="H119" s="220"/>
      <c r="I119" s="184"/>
    </row>
    <row r="120" spans="1:9" ht="18" customHeight="1">
      <c r="A120" s="340" t="s">
        <v>676</v>
      </c>
      <c r="B120" s="313">
        <f>SUM(B121+B122+B123+B124+B125+B126+B127)</f>
        <v>476995</v>
      </c>
      <c r="C120" s="321">
        <f>SUM(C121+C122+C123+C124+C125+C126+C127)</f>
        <v>476995</v>
      </c>
      <c r="D120" s="313">
        <f>SUM(D121+D122+D123+D124+D125+D126+D127)</f>
        <v>0</v>
      </c>
      <c r="E120" s="313">
        <f>SUM(E121+E122+E123+E124+E125+E126+E127)</f>
        <v>0</v>
      </c>
      <c r="G120" s="221"/>
      <c r="H120" s="220"/>
      <c r="I120" s="184"/>
    </row>
    <row r="121" spans="1:9" ht="18" customHeight="1">
      <c r="A121" s="341" t="s">
        <v>677</v>
      </c>
      <c r="B121" s="314">
        <v>39011</v>
      </c>
      <c r="C121" s="322">
        <v>39011</v>
      </c>
      <c r="D121" s="316"/>
      <c r="E121" s="317"/>
      <c r="G121" s="184"/>
      <c r="H121" s="220"/>
      <c r="I121" s="184"/>
    </row>
    <row r="122" spans="1:9" ht="18" customHeight="1">
      <c r="A122" s="343" t="s">
        <v>678</v>
      </c>
      <c r="B122" s="314">
        <v>75809</v>
      </c>
      <c r="C122" s="322">
        <v>75809</v>
      </c>
      <c r="D122" s="316"/>
      <c r="E122" s="317"/>
      <c r="G122" s="184"/>
      <c r="H122" s="220"/>
      <c r="I122" s="184"/>
    </row>
    <row r="123" spans="1:8" ht="18" customHeight="1">
      <c r="A123" s="343" t="s">
        <v>679</v>
      </c>
      <c r="B123" s="314">
        <v>112702</v>
      </c>
      <c r="C123" s="322">
        <v>112702</v>
      </c>
      <c r="D123" s="316"/>
      <c r="E123" s="317"/>
      <c r="G123" s="220"/>
      <c r="H123" s="220"/>
    </row>
    <row r="124" spans="1:8" ht="18" customHeight="1">
      <c r="A124" s="343" t="s">
        <v>680</v>
      </c>
      <c r="B124" s="314">
        <v>65066</v>
      </c>
      <c r="C124" s="322">
        <v>65066</v>
      </c>
      <c r="D124" s="316"/>
      <c r="E124" s="317"/>
      <c r="G124" s="220"/>
      <c r="H124" s="220"/>
    </row>
    <row r="125" spans="1:8" ht="18" customHeight="1">
      <c r="A125" s="343" t="s">
        <v>681</v>
      </c>
      <c r="B125" s="314">
        <v>56025</v>
      </c>
      <c r="C125" s="322">
        <v>56025</v>
      </c>
      <c r="D125" s="316"/>
      <c r="E125" s="317"/>
      <c r="G125" s="220"/>
      <c r="H125" s="220"/>
    </row>
    <row r="126" spans="1:8" ht="18" customHeight="1">
      <c r="A126" s="343" t="s">
        <v>682</v>
      </c>
      <c r="B126" s="314">
        <v>75070</v>
      </c>
      <c r="C126" s="322">
        <v>75070</v>
      </c>
      <c r="D126" s="316"/>
      <c r="E126" s="317"/>
      <c r="G126" s="220"/>
      <c r="H126" s="220"/>
    </row>
    <row r="127" spans="1:8" ht="18" customHeight="1">
      <c r="A127" s="343" t="s">
        <v>683</v>
      </c>
      <c r="B127" s="314">
        <v>53312</v>
      </c>
      <c r="C127" s="322">
        <v>53312</v>
      </c>
      <c r="D127" s="316"/>
      <c r="E127" s="317"/>
      <c r="G127" s="220"/>
      <c r="H127" s="220"/>
    </row>
    <row r="128" spans="1:9" ht="18" customHeight="1">
      <c r="A128" s="340" t="s">
        <v>684</v>
      </c>
      <c r="B128" s="313">
        <f>SUM(B129+B130+B131+B132+B133+B134+B135+B136+B137+B138+B139+B140)</f>
        <v>926759</v>
      </c>
      <c r="C128" s="313">
        <f>SUM(C129+C130+C131+C132+C133+C134+C135+C136+C137+C138+C139+C140)</f>
        <v>926759</v>
      </c>
      <c r="D128" s="313">
        <f>SUM(D129+D130+D131+D132+D133+D134+D135+D136+D137+D138+D139+D140)</f>
        <v>0</v>
      </c>
      <c r="E128" s="313">
        <f>SUM(E129+E130+E131+E132+E133+E134+E135+E136+E137+E138+E139+E140)</f>
        <v>0</v>
      </c>
      <c r="G128" s="220"/>
      <c r="H128" s="220"/>
      <c r="I128" s="184"/>
    </row>
    <row r="129" spans="1:9" ht="18" customHeight="1">
      <c r="A129" s="341" t="s">
        <v>685</v>
      </c>
      <c r="B129" s="314">
        <v>19294</v>
      </c>
      <c r="C129" s="322">
        <v>19294</v>
      </c>
      <c r="D129" s="316"/>
      <c r="E129" s="317"/>
      <c r="G129" s="220"/>
      <c r="H129" s="221"/>
      <c r="I129" s="184"/>
    </row>
    <row r="130" spans="1:9" ht="18" customHeight="1">
      <c r="A130" s="343" t="s">
        <v>686</v>
      </c>
      <c r="B130" s="314">
        <v>52272</v>
      </c>
      <c r="C130" s="322">
        <v>52272</v>
      </c>
      <c r="D130" s="316"/>
      <c r="E130" s="317"/>
      <c r="G130" s="221"/>
      <c r="H130" s="220"/>
      <c r="I130" s="184"/>
    </row>
    <row r="131" spans="1:9" ht="18" customHeight="1">
      <c r="A131" s="343" t="s">
        <v>687</v>
      </c>
      <c r="B131" s="314">
        <v>58303</v>
      </c>
      <c r="C131" s="322">
        <v>58303</v>
      </c>
      <c r="D131" s="316"/>
      <c r="E131" s="317"/>
      <c r="H131" s="220"/>
      <c r="I131" s="184"/>
    </row>
    <row r="132" spans="1:9" ht="18" customHeight="1">
      <c r="A132" s="343" t="s">
        <v>688</v>
      </c>
      <c r="B132" s="314"/>
      <c r="C132" s="322"/>
      <c r="D132" s="316"/>
      <c r="E132" s="317"/>
      <c r="H132" s="220"/>
      <c r="I132" s="184"/>
    </row>
    <row r="133" spans="1:9" ht="18" customHeight="1">
      <c r="A133" s="343" t="s">
        <v>689</v>
      </c>
      <c r="B133" s="314">
        <v>196868</v>
      </c>
      <c r="C133" s="322">
        <v>196868</v>
      </c>
      <c r="D133" s="316"/>
      <c r="E133" s="317"/>
      <c r="H133" s="220"/>
      <c r="I133" s="184"/>
    </row>
    <row r="134" spans="1:9" ht="18" customHeight="1">
      <c r="A134" s="343" t="s">
        <v>690</v>
      </c>
      <c r="B134" s="314">
        <v>34830</v>
      </c>
      <c r="C134" s="322">
        <v>34830</v>
      </c>
      <c r="D134" s="316"/>
      <c r="E134" s="317"/>
      <c r="H134" s="220"/>
      <c r="I134" s="184"/>
    </row>
    <row r="135" spans="1:9" ht="18" customHeight="1">
      <c r="A135" s="343" t="s">
        <v>691</v>
      </c>
      <c r="B135" s="314">
        <v>108851</v>
      </c>
      <c r="C135" s="322">
        <v>108851</v>
      </c>
      <c r="D135" s="316"/>
      <c r="E135" s="317"/>
      <c r="H135" s="220"/>
      <c r="I135" s="184"/>
    </row>
    <row r="136" spans="1:9" ht="18" customHeight="1">
      <c r="A136" s="343" t="s">
        <v>692</v>
      </c>
      <c r="B136" s="314">
        <v>49720</v>
      </c>
      <c r="C136" s="322">
        <v>49720</v>
      </c>
      <c r="D136" s="316"/>
      <c r="E136" s="317"/>
      <c r="H136" s="220"/>
      <c r="I136" s="184"/>
    </row>
    <row r="137" spans="1:9" ht="18" customHeight="1">
      <c r="A137" s="343" t="s">
        <v>695</v>
      </c>
      <c r="B137" s="314">
        <v>71338</v>
      </c>
      <c r="C137" s="322">
        <v>71338</v>
      </c>
      <c r="D137" s="316"/>
      <c r="E137" s="317"/>
      <c r="H137" s="220"/>
      <c r="I137" s="184"/>
    </row>
    <row r="138" spans="1:9" ht="18" customHeight="1">
      <c r="A138" s="343" t="s">
        <v>697</v>
      </c>
      <c r="B138" s="314">
        <v>303092</v>
      </c>
      <c r="C138" s="322">
        <v>303092</v>
      </c>
      <c r="D138" s="316"/>
      <c r="E138" s="317"/>
      <c r="H138" s="220"/>
      <c r="I138" s="184"/>
    </row>
    <row r="139" spans="1:9" ht="18" customHeight="1">
      <c r="A139" s="342" t="s">
        <v>698</v>
      </c>
      <c r="B139" s="314">
        <v>16942</v>
      </c>
      <c r="C139" s="322">
        <v>16942</v>
      </c>
      <c r="D139" s="316"/>
      <c r="E139" s="317"/>
      <c r="H139" s="220"/>
      <c r="I139" s="184"/>
    </row>
    <row r="140" spans="1:9" ht="18" customHeight="1">
      <c r="A140" s="342" t="s">
        <v>928</v>
      </c>
      <c r="B140" s="314">
        <v>15249</v>
      </c>
      <c r="C140" s="322">
        <v>15249</v>
      </c>
      <c r="D140" s="316"/>
      <c r="E140" s="317"/>
      <c r="H140" s="220"/>
      <c r="I140" s="184"/>
    </row>
    <row r="141" spans="1:9" ht="18" customHeight="1">
      <c r="A141" s="340" t="s">
        <v>995</v>
      </c>
      <c r="B141" s="313">
        <v>294781</v>
      </c>
      <c r="C141" s="321">
        <v>294781</v>
      </c>
      <c r="D141" s="313"/>
      <c r="E141" s="313"/>
      <c r="H141" s="220"/>
      <c r="I141" s="184"/>
    </row>
    <row r="142" spans="1:9" ht="18" customHeight="1">
      <c r="A142" s="340" t="s">
        <v>699</v>
      </c>
      <c r="B142" s="313">
        <v>52464</v>
      </c>
      <c r="C142" s="323">
        <v>52464</v>
      </c>
      <c r="D142" s="331"/>
      <c r="E142" s="331"/>
      <c r="H142" s="219"/>
      <c r="I142" s="184"/>
    </row>
    <row r="143" spans="1:5" ht="18" customHeight="1">
      <c r="A143" s="345" t="s">
        <v>700</v>
      </c>
      <c r="B143" s="312">
        <f>SUM(B144+B152+B153)</f>
        <v>663964</v>
      </c>
      <c r="C143" s="320">
        <f>SUM(C144+C152+C153)</f>
        <v>645564</v>
      </c>
      <c r="D143" s="312">
        <f>SUM(D144+D152+D153)</f>
        <v>18400</v>
      </c>
      <c r="E143" s="312">
        <f>SUM(E144+E152+E153)</f>
        <v>0</v>
      </c>
    </row>
    <row r="144" spans="1:8" ht="18" customHeight="1">
      <c r="A144" s="340" t="s">
        <v>701</v>
      </c>
      <c r="B144" s="313">
        <f>SUM(B145+B146+B147+B148+B149+B150+B151)</f>
        <v>604480</v>
      </c>
      <c r="C144" s="321">
        <f>SUM(C145+C146+C147+C148+C149+C150+C151)</f>
        <v>586080</v>
      </c>
      <c r="D144" s="313">
        <f>SUM(D145+D146+D147+D148+D149+D150+D151)</f>
        <v>18400</v>
      </c>
      <c r="E144" s="313">
        <f>SUM(E145+E146+E147+E148+E149+E150+E151)</f>
        <v>0</v>
      </c>
      <c r="G144" s="221"/>
      <c r="H144" s="220"/>
    </row>
    <row r="145" spans="1:8" ht="18" customHeight="1">
      <c r="A145" s="341" t="s">
        <v>702</v>
      </c>
      <c r="B145" s="314">
        <v>264438</v>
      </c>
      <c r="C145" s="322">
        <v>264438</v>
      </c>
      <c r="D145" s="316"/>
      <c r="E145" s="317"/>
      <c r="G145" s="221"/>
      <c r="H145" s="220"/>
    </row>
    <row r="146" spans="1:8" ht="18" customHeight="1">
      <c r="A146" s="343" t="s">
        <v>703</v>
      </c>
      <c r="B146" s="314"/>
      <c r="C146" s="322"/>
      <c r="D146" s="316"/>
      <c r="E146" s="317"/>
      <c r="G146" s="221"/>
      <c r="H146" s="220"/>
    </row>
    <row r="147" spans="1:8" ht="18" customHeight="1">
      <c r="A147" s="343" t="s">
        <v>704</v>
      </c>
      <c r="B147" s="314">
        <v>1000</v>
      </c>
      <c r="C147" s="322">
        <v>0</v>
      </c>
      <c r="D147" s="316">
        <v>1000</v>
      </c>
      <c r="E147" s="317"/>
      <c r="G147" s="221"/>
      <c r="H147" s="220"/>
    </row>
    <row r="148" spans="1:8" ht="18" customHeight="1">
      <c r="A148" s="343" t="s">
        <v>705</v>
      </c>
      <c r="B148" s="314">
        <v>125849</v>
      </c>
      <c r="C148" s="322">
        <v>125849</v>
      </c>
      <c r="D148" s="316"/>
      <c r="E148" s="317"/>
      <c r="G148" s="221"/>
      <c r="H148" s="220"/>
    </row>
    <row r="149" spans="1:8" ht="18" customHeight="1">
      <c r="A149" s="343" t="s">
        <v>706</v>
      </c>
      <c r="B149" s="314">
        <v>16803</v>
      </c>
      <c r="C149" s="322">
        <v>16803</v>
      </c>
      <c r="D149" s="316"/>
      <c r="E149" s="317"/>
      <c r="G149" s="221"/>
      <c r="H149" s="220"/>
    </row>
    <row r="150" spans="1:8" ht="18" customHeight="1">
      <c r="A150" s="342" t="s">
        <v>707</v>
      </c>
      <c r="B150" s="314">
        <v>2100</v>
      </c>
      <c r="C150" s="322">
        <v>2100</v>
      </c>
      <c r="D150" s="316"/>
      <c r="E150" s="317"/>
      <c r="G150" s="221"/>
      <c r="H150" s="220"/>
    </row>
    <row r="151" spans="1:8" ht="18" customHeight="1">
      <c r="A151" s="342" t="s">
        <v>547</v>
      </c>
      <c r="B151" s="314">
        <v>194290</v>
      </c>
      <c r="C151" s="322">
        <v>176890</v>
      </c>
      <c r="D151" s="316">
        <v>17400</v>
      </c>
      <c r="E151" s="317"/>
      <c r="G151" s="221"/>
      <c r="H151" s="221"/>
    </row>
    <row r="152" spans="1:5" ht="18" customHeight="1">
      <c r="A152" s="340" t="s">
        <v>997</v>
      </c>
      <c r="B152" s="313">
        <v>39054</v>
      </c>
      <c r="C152" s="323">
        <v>39054</v>
      </c>
      <c r="D152" s="315"/>
      <c r="E152" s="331"/>
    </row>
    <row r="153" spans="1:12" ht="18" customHeight="1">
      <c r="A153" s="340" t="s">
        <v>708</v>
      </c>
      <c r="B153" s="313">
        <v>20430</v>
      </c>
      <c r="C153" s="323">
        <v>20430</v>
      </c>
      <c r="D153" s="315"/>
      <c r="E153" s="331"/>
      <c r="L153" s="184"/>
    </row>
    <row r="154" spans="1:12" ht="18" customHeight="1">
      <c r="A154" s="345" t="s">
        <v>709</v>
      </c>
      <c r="B154" s="312">
        <f>SUM(B155+B163+B164+B165+B168)</f>
        <v>562643</v>
      </c>
      <c r="C154" s="320">
        <f>SUM(C155+C163+C164+C165+C168)</f>
        <v>556373</v>
      </c>
      <c r="D154" s="312">
        <f>SUM(D155+D163+D164+D165+D168)</f>
        <v>6270</v>
      </c>
      <c r="E154" s="312">
        <f>SUM(E155+E163+E164+E165+E168)</f>
        <v>0</v>
      </c>
      <c r="I154" s="184"/>
      <c r="L154" s="184"/>
    </row>
    <row r="155" spans="1:12" ht="18" customHeight="1">
      <c r="A155" s="340" t="s">
        <v>710</v>
      </c>
      <c r="B155" s="313">
        <f>SUM(B156+B157+B158+B159+B160+B161+B162)</f>
        <v>232356</v>
      </c>
      <c r="C155" s="321">
        <f>SUM(C156+C157+C158+C159+C160+C161+C162)</f>
        <v>232356</v>
      </c>
      <c r="D155" s="313">
        <f>SUM(D156+D157+D158+D159+D160+D161+D162)</f>
        <v>0</v>
      </c>
      <c r="E155" s="331"/>
      <c r="I155" s="184"/>
      <c r="L155" s="184"/>
    </row>
    <row r="156" spans="1:12" ht="18" customHeight="1">
      <c r="A156" s="341" t="s">
        <v>711</v>
      </c>
      <c r="B156" s="314">
        <v>114807</v>
      </c>
      <c r="C156" s="322">
        <v>114807</v>
      </c>
      <c r="D156" s="316"/>
      <c r="E156" s="317"/>
      <c r="I156" s="184"/>
      <c r="L156" s="184"/>
    </row>
    <row r="157" spans="1:12" ht="18" customHeight="1">
      <c r="A157" s="343" t="s">
        <v>944</v>
      </c>
      <c r="B157" s="314">
        <v>26478</v>
      </c>
      <c r="C157" s="322">
        <v>26478</v>
      </c>
      <c r="D157" s="316"/>
      <c r="E157" s="317"/>
      <c r="G157" s="221"/>
      <c r="H157" s="220"/>
      <c r="I157" s="184"/>
      <c r="L157" s="184"/>
    </row>
    <row r="158" spans="1:12" ht="18" customHeight="1">
      <c r="A158" s="343" t="s">
        <v>712</v>
      </c>
      <c r="B158" s="314">
        <v>22369</v>
      </c>
      <c r="C158" s="322">
        <v>22369</v>
      </c>
      <c r="D158" s="316"/>
      <c r="E158" s="317"/>
      <c r="G158" s="221"/>
      <c r="H158" s="220"/>
      <c r="I158" s="184"/>
      <c r="L158" s="184"/>
    </row>
    <row r="159" spans="1:12" ht="18" customHeight="1">
      <c r="A159" s="343" t="s">
        <v>714</v>
      </c>
      <c r="B159" s="314">
        <v>29225</v>
      </c>
      <c r="C159" s="322">
        <v>29225</v>
      </c>
      <c r="D159" s="316"/>
      <c r="E159" s="317"/>
      <c r="G159" s="221"/>
      <c r="H159" s="220"/>
      <c r="I159" s="184"/>
      <c r="J159" s="184"/>
      <c r="L159" s="184"/>
    </row>
    <row r="160" spans="1:12" ht="18" customHeight="1">
      <c r="A160" s="343" t="s">
        <v>715</v>
      </c>
      <c r="B160" s="314">
        <v>10599</v>
      </c>
      <c r="C160" s="322">
        <v>10599</v>
      </c>
      <c r="D160" s="316"/>
      <c r="E160" s="317"/>
      <c r="G160" s="221"/>
      <c r="H160" s="220"/>
      <c r="I160" s="184"/>
      <c r="J160" s="184"/>
      <c r="L160" s="184"/>
    </row>
    <row r="161" spans="1:10" ht="18" customHeight="1">
      <c r="A161" s="343" t="s">
        <v>716</v>
      </c>
      <c r="B161" s="314">
        <v>25065</v>
      </c>
      <c r="C161" s="322">
        <v>25065</v>
      </c>
      <c r="D161" s="316"/>
      <c r="E161" s="317"/>
      <c r="G161" s="221"/>
      <c r="H161" s="220"/>
      <c r="I161" s="184"/>
      <c r="J161" s="184"/>
    </row>
    <row r="162" spans="1:10" ht="18" customHeight="1">
      <c r="A162" s="342" t="s">
        <v>717</v>
      </c>
      <c r="B162" s="314">
        <v>3813</v>
      </c>
      <c r="C162" s="322">
        <v>3813</v>
      </c>
      <c r="D162" s="316"/>
      <c r="E162" s="317"/>
      <c r="G162" s="221"/>
      <c r="H162" s="220"/>
      <c r="J162" s="184"/>
    </row>
    <row r="163" spans="1:10" ht="18" customHeight="1">
      <c r="A163" s="340" t="s">
        <v>609</v>
      </c>
      <c r="B163" s="313">
        <v>190000</v>
      </c>
      <c r="C163" s="323">
        <v>190000</v>
      </c>
      <c r="D163" s="315"/>
      <c r="E163" s="331"/>
      <c r="G163" s="221"/>
      <c r="H163" s="220"/>
      <c r="J163" s="184"/>
    </row>
    <row r="164" spans="1:10" ht="18" customHeight="1">
      <c r="A164" s="340" t="s">
        <v>610</v>
      </c>
      <c r="B164" s="313">
        <v>63106</v>
      </c>
      <c r="C164" s="323">
        <v>63106</v>
      </c>
      <c r="D164" s="315"/>
      <c r="E164" s="331"/>
      <c r="G164" s="221"/>
      <c r="H164" s="221"/>
      <c r="J164" s="184"/>
    </row>
    <row r="165" spans="1:10" ht="18" customHeight="1">
      <c r="A165" s="340" t="s">
        <v>550</v>
      </c>
      <c r="B165" s="315">
        <f>SUM(B166+B167)</f>
        <v>46636</v>
      </c>
      <c r="C165" s="323">
        <f>SUM(C166+C167)</f>
        <v>46636</v>
      </c>
      <c r="D165" s="315">
        <f>SUM(D166+D167)</f>
        <v>0</v>
      </c>
      <c r="E165" s="331"/>
      <c r="G165" s="184"/>
      <c r="H165" s="184"/>
      <c r="J165" s="184"/>
    </row>
    <row r="166" spans="1:8" ht="18" customHeight="1">
      <c r="A166" s="341" t="s">
        <v>551</v>
      </c>
      <c r="B166" s="314">
        <v>11887</v>
      </c>
      <c r="C166" s="322">
        <v>11887</v>
      </c>
      <c r="D166" s="316"/>
      <c r="E166" s="317"/>
      <c r="G166" s="220"/>
      <c r="H166" s="184"/>
    </row>
    <row r="167" spans="1:8" ht="18" customHeight="1">
      <c r="A167" s="342" t="s">
        <v>552</v>
      </c>
      <c r="B167" s="314">
        <v>34749</v>
      </c>
      <c r="C167" s="322">
        <v>34749</v>
      </c>
      <c r="D167" s="316"/>
      <c r="E167" s="317"/>
      <c r="G167" s="220"/>
      <c r="H167" s="184"/>
    </row>
    <row r="168" spans="1:8" ht="18" customHeight="1">
      <c r="A168" s="340" t="s">
        <v>553</v>
      </c>
      <c r="B168" s="313">
        <f>SUM(B169+B170)</f>
        <v>30545</v>
      </c>
      <c r="C168" s="323">
        <f>SUM(C169+C170)</f>
        <v>24275</v>
      </c>
      <c r="D168" s="315">
        <f>SUM(D169+D170)</f>
        <v>6270</v>
      </c>
      <c r="E168" s="313">
        <f>SUM(E169+E170)</f>
        <v>0</v>
      </c>
      <c r="G168" s="220"/>
      <c r="H168" s="184"/>
    </row>
    <row r="169" spans="1:8" ht="18" customHeight="1">
      <c r="A169" s="341" t="s">
        <v>554</v>
      </c>
      <c r="B169" s="314">
        <v>6433</v>
      </c>
      <c r="C169" s="322">
        <v>6433</v>
      </c>
      <c r="D169" s="316"/>
      <c r="E169" s="317"/>
      <c r="G169" s="221"/>
      <c r="H169" s="184"/>
    </row>
    <row r="170" spans="1:8" ht="18" customHeight="1">
      <c r="A170" s="342" t="s">
        <v>555</v>
      </c>
      <c r="B170" s="314">
        <v>24112</v>
      </c>
      <c r="C170" s="322">
        <v>17842</v>
      </c>
      <c r="D170" s="316">
        <v>6270</v>
      </c>
      <c r="E170" s="317"/>
      <c r="G170" s="184"/>
      <c r="H170" s="184"/>
    </row>
    <row r="171" spans="1:8" ht="18" customHeight="1">
      <c r="A171" s="344" t="s">
        <v>556</v>
      </c>
      <c r="B171" s="312">
        <f>SUM(B172+B175+B179+B180)</f>
        <v>876306</v>
      </c>
      <c r="C171" s="320">
        <f>SUM(C172+C175+C179+C180)</f>
        <v>459876</v>
      </c>
      <c r="D171" s="312">
        <f>SUM(D172+D175+D179+D180)</f>
        <v>416430</v>
      </c>
      <c r="E171" s="312">
        <f>SUM(E172+E175+E179+E180)</f>
        <v>0</v>
      </c>
      <c r="G171" s="184"/>
      <c r="H171" s="184"/>
    </row>
    <row r="172" spans="1:5" ht="18" customHeight="1">
      <c r="A172" s="340" t="s">
        <v>605</v>
      </c>
      <c r="B172" s="313">
        <f>SUM(B173+B174)</f>
        <v>329426</v>
      </c>
      <c r="C172" s="323">
        <f>SUM(C173+C174)</f>
        <v>329426</v>
      </c>
      <c r="D172" s="315">
        <f>SUM(D173+D174)</f>
        <v>0</v>
      </c>
      <c r="E172" s="313">
        <f>SUM(E173+E174)</f>
        <v>0</v>
      </c>
    </row>
    <row r="173" spans="1:5" ht="18" customHeight="1">
      <c r="A173" s="341" t="s">
        <v>557</v>
      </c>
      <c r="B173" s="314">
        <v>164866</v>
      </c>
      <c r="C173" s="322">
        <v>164866</v>
      </c>
      <c r="D173" s="316"/>
      <c r="E173" s="317"/>
    </row>
    <row r="174" spans="1:5" ht="18" customHeight="1">
      <c r="A174" s="342" t="s">
        <v>558</v>
      </c>
      <c r="B174" s="314">
        <v>164560</v>
      </c>
      <c r="C174" s="322">
        <v>164560</v>
      </c>
      <c r="D174" s="316"/>
      <c r="E174" s="317"/>
    </row>
    <row r="175" spans="1:8" ht="18" customHeight="1">
      <c r="A175" s="340" t="s">
        <v>559</v>
      </c>
      <c r="B175" s="313">
        <f>SUM(B176+B177+B178)</f>
        <v>325650</v>
      </c>
      <c r="C175" s="323">
        <f>SUM(C176+C177+C178)</f>
        <v>85650</v>
      </c>
      <c r="D175" s="315">
        <f>SUM(D176+D177+D178)</f>
        <v>240000</v>
      </c>
      <c r="E175" s="313">
        <f>SUM(E176+E177+E178)</f>
        <v>0</v>
      </c>
      <c r="H175" s="221"/>
    </row>
    <row r="176" spans="1:8" ht="18" customHeight="1">
      <c r="A176" s="341" t="s">
        <v>560</v>
      </c>
      <c r="B176" s="314">
        <v>30410</v>
      </c>
      <c r="C176" s="322">
        <v>30410</v>
      </c>
      <c r="D176" s="316"/>
      <c r="E176" s="317"/>
      <c r="H176" s="221"/>
    </row>
    <row r="177" spans="1:8" ht="18" customHeight="1">
      <c r="A177" s="343" t="s">
        <v>561</v>
      </c>
      <c r="B177" s="314">
        <v>10300</v>
      </c>
      <c r="C177" s="322">
        <v>10300</v>
      </c>
      <c r="D177" s="316"/>
      <c r="E177" s="317"/>
      <c r="H177" s="221"/>
    </row>
    <row r="178" spans="1:8" ht="18" customHeight="1">
      <c r="A178" s="342" t="s">
        <v>562</v>
      </c>
      <c r="B178" s="314">
        <v>284940</v>
      </c>
      <c r="C178" s="322">
        <v>44940</v>
      </c>
      <c r="D178" s="316">
        <v>240000</v>
      </c>
      <c r="E178" s="317"/>
      <c r="H178" s="221"/>
    </row>
    <row r="179" spans="1:5" ht="18" customHeight="1">
      <c r="A179" s="340" t="s">
        <v>563</v>
      </c>
      <c r="B179" s="313">
        <v>98100</v>
      </c>
      <c r="C179" s="323">
        <v>27400</v>
      </c>
      <c r="D179" s="315">
        <v>70700</v>
      </c>
      <c r="E179" s="331"/>
    </row>
    <row r="180" spans="1:8" ht="18" customHeight="1">
      <c r="A180" s="340" t="s">
        <v>564</v>
      </c>
      <c r="B180" s="313">
        <f>SUM(B181+B182+B183+B184)</f>
        <v>123130</v>
      </c>
      <c r="C180" s="323">
        <f>SUM(C181+C182+C183+C184)</f>
        <v>17400</v>
      </c>
      <c r="D180" s="315">
        <f>SUM(D181+D182+D183+D184)</f>
        <v>105730</v>
      </c>
      <c r="E180" s="313">
        <f>SUM(E181+E182+E183+E184)</f>
        <v>0</v>
      </c>
      <c r="G180" s="221"/>
      <c r="H180" s="220"/>
    </row>
    <row r="181" spans="1:8" ht="18" customHeight="1">
      <c r="A181" s="346" t="s">
        <v>565</v>
      </c>
      <c r="B181" s="314">
        <v>119030</v>
      </c>
      <c r="C181" s="322">
        <v>16800</v>
      </c>
      <c r="D181" s="316">
        <v>102230</v>
      </c>
      <c r="E181" s="317"/>
      <c r="G181" s="221"/>
      <c r="H181" s="220"/>
    </row>
    <row r="182" spans="1:8" ht="18" customHeight="1">
      <c r="A182" s="347" t="s">
        <v>568</v>
      </c>
      <c r="B182" s="314">
        <v>200</v>
      </c>
      <c r="C182" s="322">
        <v>200</v>
      </c>
      <c r="D182" s="316"/>
      <c r="E182" s="317"/>
      <c r="G182" s="221"/>
      <c r="H182" s="220"/>
    </row>
    <row r="183" spans="1:8" ht="18" customHeight="1">
      <c r="A183" s="347" t="s">
        <v>569</v>
      </c>
      <c r="B183" s="314">
        <v>3700</v>
      </c>
      <c r="C183" s="322">
        <v>200</v>
      </c>
      <c r="D183" s="316">
        <v>3500</v>
      </c>
      <c r="E183" s="317"/>
      <c r="G183" s="221"/>
      <c r="H183" s="220"/>
    </row>
    <row r="184" spans="1:8" ht="18" customHeight="1">
      <c r="A184" s="348" t="s">
        <v>570</v>
      </c>
      <c r="B184" s="314">
        <v>200</v>
      </c>
      <c r="C184" s="322">
        <v>200</v>
      </c>
      <c r="D184" s="316"/>
      <c r="E184" s="317"/>
      <c r="G184" s="221"/>
      <c r="H184" s="221"/>
    </row>
    <row r="185" spans="1:5" ht="18" customHeight="1">
      <c r="A185" s="344" t="s">
        <v>571</v>
      </c>
      <c r="B185" s="312">
        <f>SUM(B186+B189)</f>
        <v>5434997</v>
      </c>
      <c r="C185" s="320">
        <f>SUM(C186+C189)</f>
        <v>930641</v>
      </c>
      <c r="D185" s="312">
        <f>SUM(D186+D189)</f>
        <v>3846480</v>
      </c>
      <c r="E185" s="312">
        <f>SUM(E186+E189)</f>
        <v>657876</v>
      </c>
    </row>
    <row r="186" spans="1:8" ht="18" customHeight="1">
      <c r="A186" s="340" t="s">
        <v>572</v>
      </c>
      <c r="B186" s="313">
        <f>SUM(B187+B188)</f>
        <v>1596856</v>
      </c>
      <c r="C186" s="321">
        <f>SUM(C187+C188)</f>
        <v>909980</v>
      </c>
      <c r="D186" s="313">
        <f>SUM(D187+D188)</f>
        <v>29000</v>
      </c>
      <c r="E186" s="313">
        <f>SUM(E187+E188)</f>
        <v>657876</v>
      </c>
      <c r="G186" s="221"/>
      <c r="H186" s="220"/>
    </row>
    <row r="187" spans="1:8" ht="18" customHeight="1">
      <c r="A187" s="346" t="s">
        <v>573</v>
      </c>
      <c r="B187" s="314">
        <v>933900</v>
      </c>
      <c r="C187" s="324">
        <v>759980</v>
      </c>
      <c r="D187" s="317">
        <v>9000</v>
      </c>
      <c r="E187" s="317">
        <v>164920</v>
      </c>
      <c r="G187" s="221"/>
      <c r="H187" s="220"/>
    </row>
    <row r="188" spans="1:8" ht="18" customHeight="1">
      <c r="A188" s="349" t="s">
        <v>771</v>
      </c>
      <c r="B188" s="314">
        <v>662956</v>
      </c>
      <c r="C188" s="324">
        <v>150000</v>
      </c>
      <c r="D188" s="317">
        <v>20000</v>
      </c>
      <c r="E188" s="317">
        <v>492956</v>
      </c>
      <c r="G188" s="221"/>
      <c r="H188" s="221"/>
    </row>
    <row r="189" spans="1:5" ht="18" customHeight="1">
      <c r="A189" s="340" t="s">
        <v>574</v>
      </c>
      <c r="B189" s="313">
        <f>SUM(B190+B191)</f>
        <v>3838141</v>
      </c>
      <c r="C189" s="321">
        <f>SUM(C190+C191)</f>
        <v>20661</v>
      </c>
      <c r="D189" s="313">
        <f>SUM(D190+D191)</f>
        <v>3817480</v>
      </c>
      <c r="E189" s="313">
        <f>SUM(E190+E191)</f>
        <v>0</v>
      </c>
    </row>
    <row r="190" spans="1:5" ht="18" customHeight="1">
      <c r="A190" s="346" t="s">
        <v>575</v>
      </c>
      <c r="B190" s="314">
        <v>3817480</v>
      </c>
      <c r="C190" s="324"/>
      <c r="D190" s="317">
        <v>3817480</v>
      </c>
      <c r="E190" s="317"/>
    </row>
    <row r="191" spans="1:5" ht="18" customHeight="1">
      <c r="A191" s="348" t="s">
        <v>576</v>
      </c>
      <c r="B191" s="314">
        <v>20661</v>
      </c>
      <c r="C191" s="324">
        <v>20661</v>
      </c>
      <c r="D191" s="317"/>
      <c r="E191" s="317"/>
    </row>
    <row r="192" spans="1:5" ht="18" customHeight="1">
      <c r="A192" s="344" t="s">
        <v>577</v>
      </c>
      <c r="B192" s="312">
        <f>SUM(B193+B194+B200+B205+B206+B207+B208+B212+B215)</f>
        <v>1242988</v>
      </c>
      <c r="C192" s="320">
        <f>SUM(C193+C194+C200+C205+C206+C207+C208+C212+C215)</f>
        <v>1242988</v>
      </c>
      <c r="D192" s="312">
        <f>SUM(D193+D194+D200+D205+D206+D207+D208+D212+D215)</f>
        <v>0</v>
      </c>
      <c r="E192" s="312">
        <f>SUM(E193+E194+E200+E205+E206+E207+E208+E212+E215)</f>
        <v>0</v>
      </c>
    </row>
    <row r="193" spans="1:5" ht="18" customHeight="1">
      <c r="A193" s="340" t="s">
        <v>578</v>
      </c>
      <c r="B193" s="313">
        <v>876180</v>
      </c>
      <c r="C193" s="325">
        <v>876180</v>
      </c>
      <c r="D193" s="331"/>
      <c r="E193" s="331"/>
    </row>
    <row r="194" spans="1:5" ht="18" customHeight="1">
      <c r="A194" s="340" t="s">
        <v>579</v>
      </c>
      <c r="B194" s="313">
        <f>SUM(B195+B196+B197+B198+B199)</f>
        <v>162819</v>
      </c>
      <c r="C194" s="321">
        <f>SUM(C195+C196+C197+C198+C199)</f>
        <v>162819</v>
      </c>
      <c r="D194" s="313">
        <f>SUM(D195+D196+D197+D198)</f>
        <v>0</v>
      </c>
      <c r="E194" s="313">
        <f>SUM(E195+E196+E197+E198)</f>
        <v>0</v>
      </c>
    </row>
    <row r="195" spans="1:8" ht="18" customHeight="1">
      <c r="A195" s="341" t="s">
        <v>580</v>
      </c>
      <c r="B195" s="314">
        <v>44090</v>
      </c>
      <c r="C195" s="324">
        <v>44090</v>
      </c>
      <c r="D195" s="317"/>
      <c r="E195" s="317"/>
      <c r="H195" s="221"/>
    </row>
    <row r="196" spans="1:8" ht="18" customHeight="1">
      <c r="A196" s="343" t="s">
        <v>581</v>
      </c>
      <c r="B196" s="314">
        <v>56200</v>
      </c>
      <c r="C196" s="324">
        <v>56200</v>
      </c>
      <c r="D196" s="317"/>
      <c r="E196" s="317"/>
      <c r="H196" s="221"/>
    </row>
    <row r="197" spans="1:8" ht="18" customHeight="1">
      <c r="A197" s="342" t="s">
        <v>582</v>
      </c>
      <c r="B197" s="314">
        <v>34929</v>
      </c>
      <c r="C197" s="324">
        <v>34929</v>
      </c>
      <c r="D197" s="317"/>
      <c r="E197" s="317"/>
      <c r="H197" s="221"/>
    </row>
    <row r="198" spans="1:8" ht="18" customHeight="1">
      <c r="A198" s="342" t="s">
        <v>770</v>
      </c>
      <c r="B198" s="314">
        <v>27600</v>
      </c>
      <c r="C198" s="324">
        <v>27600</v>
      </c>
      <c r="D198" s="317"/>
      <c r="E198" s="317"/>
      <c r="H198" s="221"/>
    </row>
    <row r="199" spans="1:8" ht="18" customHeight="1">
      <c r="A199" s="342" t="s">
        <v>933</v>
      </c>
      <c r="B199" s="314"/>
      <c r="C199" s="324"/>
      <c r="D199" s="317"/>
      <c r="E199" s="317"/>
      <c r="H199" s="221"/>
    </row>
    <row r="200" spans="1:8" ht="18" customHeight="1">
      <c r="A200" s="340" t="s">
        <v>583</v>
      </c>
      <c r="B200" s="313">
        <f>SUM(B201+B202+B203+B204)</f>
        <v>16662</v>
      </c>
      <c r="C200" s="321">
        <f>SUM(C201+C202+C203+C204)</f>
        <v>16662</v>
      </c>
      <c r="D200" s="313">
        <f>SUM(D201+D202+D203+D204)</f>
        <v>0</v>
      </c>
      <c r="E200" s="313">
        <f>SUM(E201+E202+E203+E204)</f>
        <v>0</v>
      </c>
      <c r="H200" s="221"/>
    </row>
    <row r="201" spans="1:8" ht="18" customHeight="1">
      <c r="A201" s="341" t="s">
        <v>611</v>
      </c>
      <c r="B201" s="314">
        <v>11476</v>
      </c>
      <c r="C201" s="324">
        <v>11476</v>
      </c>
      <c r="D201" s="317"/>
      <c r="E201" s="317"/>
      <c r="G201" s="221"/>
      <c r="H201" s="184"/>
    </row>
    <row r="202" spans="1:7" ht="18" customHeight="1">
      <c r="A202" s="343" t="s">
        <v>612</v>
      </c>
      <c r="B202" s="314">
        <v>3537</v>
      </c>
      <c r="C202" s="324">
        <v>3537</v>
      </c>
      <c r="D202" s="317"/>
      <c r="E202" s="317"/>
      <c r="G202" s="221"/>
    </row>
    <row r="203" spans="1:7" ht="18" customHeight="1">
      <c r="A203" s="343" t="s">
        <v>613</v>
      </c>
      <c r="B203" s="314">
        <v>832</v>
      </c>
      <c r="C203" s="324">
        <v>832</v>
      </c>
      <c r="D203" s="317"/>
      <c r="E203" s="317"/>
      <c r="G203" s="221"/>
    </row>
    <row r="204" spans="1:7" ht="18" customHeight="1">
      <c r="A204" s="342" t="s">
        <v>614</v>
      </c>
      <c r="B204" s="314">
        <v>817</v>
      </c>
      <c r="C204" s="324">
        <v>817</v>
      </c>
      <c r="D204" s="317"/>
      <c r="E204" s="317"/>
      <c r="G204" s="221"/>
    </row>
    <row r="205" spans="1:7" ht="18" customHeight="1">
      <c r="A205" s="340" t="s">
        <v>584</v>
      </c>
      <c r="B205" s="313">
        <v>65001</v>
      </c>
      <c r="C205" s="325">
        <v>65001</v>
      </c>
      <c r="D205" s="331"/>
      <c r="E205" s="331"/>
      <c r="G205" s="221"/>
    </row>
    <row r="206" spans="1:5" ht="18" customHeight="1">
      <c r="A206" s="340" t="s">
        <v>602</v>
      </c>
      <c r="B206" s="313">
        <v>4000</v>
      </c>
      <c r="C206" s="325">
        <v>4000</v>
      </c>
      <c r="D206" s="331"/>
      <c r="E206" s="331"/>
    </row>
    <row r="207" spans="1:5" ht="18" customHeight="1">
      <c r="A207" s="340" t="s">
        <v>601</v>
      </c>
      <c r="B207" s="313">
        <v>4001</v>
      </c>
      <c r="C207" s="325">
        <v>4001</v>
      </c>
      <c r="D207" s="331"/>
      <c r="E207" s="331"/>
    </row>
    <row r="208" spans="1:5" ht="18" customHeight="1">
      <c r="A208" s="340" t="s">
        <v>585</v>
      </c>
      <c r="B208" s="313">
        <f>SUM(B209+B210+B211)</f>
        <v>94659</v>
      </c>
      <c r="C208" s="321">
        <f>SUM(C209+C210+C211)</f>
        <v>94659</v>
      </c>
      <c r="D208" s="313">
        <f>SUM(D209+D210+D211)</f>
        <v>0</v>
      </c>
      <c r="E208" s="313">
        <f>SUM(E209+E210+E211)</f>
        <v>0</v>
      </c>
    </row>
    <row r="209" spans="1:5" ht="18" customHeight="1">
      <c r="A209" s="341" t="s">
        <v>586</v>
      </c>
      <c r="B209" s="314">
        <v>600</v>
      </c>
      <c r="C209" s="324">
        <v>600</v>
      </c>
      <c r="D209" s="317"/>
      <c r="E209" s="317"/>
    </row>
    <row r="210" spans="1:5" ht="18" customHeight="1">
      <c r="A210" s="342" t="s">
        <v>587</v>
      </c>
      <c r="B210" s="314">
        <v>10</v>
      </c>
      <c r="C210" s="324">
        <v>10</v>
      </c>
      <c r="D210" s="317"/>
      <c r="E210" s="317"/>
    </row>
    <row r="211" spans="1:5" ht="18" customHeight="1">
      <c r="A211" s="342" t="s">
        <v>442</v>
      </c>
      <c r="B211" s="314">
        <v>94049</v>
      </c>
      <c r="C211" s="324">
        <v>94049</v>
      </c>
      <c r="D211" s="317"/>
      <c r="E211" s="317"/>
    </row>
    <row r="212" spans="1:5" ht="18" customHeight="1">
      <c r="A212" s="340" t="s">
        <v>603</v>
      </c>
      <c r="B212" s="313">
        <f>SUM(B213+B214)</f>
        <v>4866</v>
      </c>
      <c r="C212" s="321">
        <f>SUM(C213+C214)</f>
        <v>4866</v>
      </c>
      <c r="D212" s="313">
        <f>SUM(D213+D214)</f>
        <v>0</v>
      </c>
      <c r="E212" s="313">
        <f>SUM(E213+E214)</f>
        <v>0</v>
      </c>
    </row>
    <row r="213" spans="1:8" ht="18" customHeight="1">
      <c r="A213" s="343" t="s">
        <v>763</v>
      </c>
      <c r="B213" s="314">
        <v>4000</v>
      </c>
      <c r="C213" s="324">
        <v>4000</v>
      </c>
      <c r="D213" s="317"/>
      <c r="E213" s="317"/>
      <c r="H213" s="221"/>
    </row>
    <row r="214" spans="1:8" ht="18" customHeight="1">
      <c r="A214" s="342" t="s">
        <v>764</v>
      </c>
      <c r="B214" s="314">
        <v>866</v>
      </c>
      <c r="C214" s="324">
        <v>866</v>
      </c>
      <c r="D214" s="317"/>
      <c r="E214" s="317"/>
      <c r="H214" s="221"/>
    </row>
    <row r="215" spans="1:9" ht="18" customHeight="1">
      <c r="A215" s="340" t="s">
        <v>604</v>
      </c>
      <c r="B215" s="313">
        <v>14800</v>
      </c>
      <c r="C215" s="325">
        <v>14800</v>
      </c>
      <c r="D215" s="331"/>
      <c r="E215" s="331"/>
      <c r="H215" s="221"/>
      <c r="I215" s="184"/>
    </row>
    <row r="216" spans="1:9" ht="18" customHeight="1">
      <c r="A216" s="350" t="s">
        <v>588</v>
      </c>
      <c r="B216" s="318">
        <f>SUM(B217+B218+B219+B220+B221)</f>
        <v>2333290</v>
      </c>
      <c r="C216" s="328">
        <f>SUM(C217+C218+C219+C220+C221)</f>
        <v>1993290</v>
      </c>
      <c r="D216" s="318">
        <f>SUM(D217+D218+D219+D220+D221)</f>
        <v>0</v>
      </c>
      <c r="E216" s="318">
        <f>SUM(E217+E218+E219+E220+E221)</f>
        <v>340000</v>
      </c>
      <c r="H216" s="184"/>
      <c r="I216" s="184"/>
    </row>
    <row r="217" spans="1:9" ht="18" customHeight="1">
      <c r="A217" s="351" t="s">
        <v>589</v>
      </c>
      <c r="B217" s="314">
        <v>1517185</v>
      </c>
      <c r="C217" s="324">
        <v>1517185</v>
      </c>
      <c r="D217" s="317"/>
      <c r="E217" s="317"/>
      <c r="I217" s="184"/>
    </row>
    <row r="218" spans="1:9" ht="18" customHeight="1">
      <c r="A218" s="352" t="s">
        <v>598</v>
      </c>
      <c r="B218" s="314">
        <v>453321</v>
      </c>
      <c r="C218" s="324">
        <v>413321</v>
      </c>
      <c r="D218" s="317"/>
      <c r="E218" s="317">
        <v>40000</v>
      </c>
      <c r="I218" s="184"/>
    </row>
    <row r="219" spans="1:9" ht="18" customHeight="1">
      <c r="A219" s="352" t="s">
        <v>599</v>
      </c>
      <c r="B219" s="314">
        <v>300000</v>
      </c>
      <c r="C219" s="324"/>
      <c r="D219" s="317"/>
      <c r="E219" s="317">
        <v>300000</v>
      </c>
      <c r="I219" s="184"/>
    </row>
    <row r="220" spans="1:8" ht="18" customHeight="1">
      <c r="A220" s="352" t="s">
        <v>600</v>
      </c>
      <c r="B220" s="314">
        <v>50000</v>
      </c>
      <c r="C220" s="324">
        <v>50000</v>
      </c>
      <c r="D220" s="317"/>
      <c r="E220" s="317"/>
      <c r="H220" s="186"/>
    </row>
    <row r="221" spans="1:8" ht="18" customHeight="1" thickBot="1">
      <c r="A221" s="353" t="s">
        <v>526</v>
      </c>
      <c r="B221" s="319">
        <v>12784</v>
      </c>
      <c r="C221" s="329">
        <v>12784</v>
      </c>
      <c r="D221" s="332"/>
      <c r="E221" s="332"/>
      <c r="H221" s="186"/>
    </row>
    <row r="222" spans="1:5" ht="18.75" thickBot="1">
      <c r="A222" s="183" t="s">
        <v>135</v>
      </c>
      <c r="B222" s="218">
        <f>SUM(B4+B18+B33+B44+B51+B61+B73+B80+B83+B143+B154+B171+B185+B192+B216)</f>
        <v>31980000</v>
      </c>
      <c r="C222" s="330">
        <f>SUM(C4+C18+C33+C44+C51+C61+C73+C80+C83+C143+C154+C171+C185+C192+C216)</f>
        <v>25240346</v>
      </c>
      <c r="D222" s="218">
        <f>SUM(D4+D18+D33+D44+D51+D61+D73+D80+D83+D143+D154+D171+D185+D192+D216)</f>
        <v>5742138</v>
      </c>
      <c r="E222" s="218">
        <f>SUM(E4+E18+E33+E44+E51+E61+E73+E80+E83+E143+E154+E171+E185+E192+E216)</f>
        <v>997876</v>
      </c>
    </row>
  </sheetData>
  <sheetProtection/>
  <autoFilter ref="A4:A350"/>
  <mergeCells count="4">
    <mergeCell ref="C1:E1"/>
    <mergeCell ref="C2:C3"/>
    <mergeCell ref="D2:D3"/>
    <mergeCell ref="E2:E3"/>
  </mergeCells>
  <printOptions/>
  <pageMargins left="0.7874015748031497" right="0.7874015748031497" top="0.5905511811023623" bottom="0.5905511811023623" header="0.5118110236220472" footer="0.5118110236220472"/>
  <pageSetup fitToHeight="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0"/>
  <sheetViews>
    <sheetView zoomScalePageLayoutView="0" workbookViewId="0" topLeftCell="A136">
      <selection activeCell="E1" sqref="E1:F1"/>
    </sheetView>
  </sheetViews>
  <sheetFormatPr defaultColWidth="9.140625" defaultRowHeight="12.75"/>
  <cols>
    <col min="1" max="1" width="29.140625" style="0" customWidth="1"/>
    <col min="4" max="4" width="8.421875" style="0" customWidth="1"/>
    <col min="6" max="6" width="8.421875" style="0" customWidth="1"/>
    <col min="8" max="8" width="8.57421875" style="0" customWidth="1"/>
    <col min="10" max="10" width="7.8515625" style="0" customWidth="1"/>
    <col min="17" max="17" width="9.28125" style="0" customWidth="1"/>
  </cols>
  <sheetData>
    <row r="1" spans="1:10" ht="18" customHeight="1">
      <c r="A1" s="86" t="s">
        <v>137</v>
      </c>
      <c r="B1" s="23" t="s">
        <v>519</v>
      </c>
      <c r="C1" s="495">
        <v>2020</v>
      </c>
      <c r="D1" s="490">
        <v>2009</v>
      </c>
      <c r="E1" s="455">
        <v>2021</v>
      </c>
      <c r="F1" s="490">
        <v>2009</v>
      </c>
      <c r="G1" s="455">
        <v>2022</v>
      </c>
      <c r="H1" s="490"/>
      <c r="I1" s="455">
        <v>2023</v>
      </c>
      <c r="J1" s="491"/>
    </row>
    <row r="2" spans="1:10" ht="18" customHeight="1">
      <c r="A2" s="87" t="s">
        <v>539</v>
      </c>
      <c r="B2" s="88"/>
      <c r="C2" s="88"/>
      <c r="D2" s="88"/>
      <c r="E2" s="88"/>
      <c r="F2" s="88"/>
      <c r="G2" s="88"/>
      <c r="H2" s="88"/>
      <c r="I2" s="88"/>
      <c r="J2" s="89"/>
    </row>
    <row r="3" spans="1:10" ht="18" customHeight="1">
      <c r="A3" s="90" t="s">
        <v>524</v>
      </c>
      <c r="B3" s="91" t="s">
        <v>520</v>
      </c>
      <c r="C3" s="381">
        <f>SUM(C7+C52+C97+C108)</f>
        <v>367592</v>
      </c>
      <c r="D3" s="492"/>
      <c r="E3" s="381">
        <f>SUM(E7+E52+E97+E108)</f>
        <v>346292</v>
      </c>
      <c r="F3" s="492"/>
      <c r="G3" s="381">
        <f>SUM(G7+G52+G97+G108)</f>
        <v>351200</v>
      </c>
      <c r="H3" s="492"/>
      <c r="I3" s="381">
        <f>SUM(I7+I52+I97+I108)</f>
        <v>351200</v>
      </c>
      <c r="J3" s="492"/>
    </row>
    <row r="4" spans="1:10" ht="13.5" thickBot="1">
      <c r="A4" s="56"/>
      <c r="B4" s="56"/>
      <c r="C4" s="56"/>
      <c r="D4" s="56"/>
      <c r="E4" s="56"/>
      <c r="F4" s="56"/>
      <c r="G4" s="56"/>
      <c r="H4" s="56"/>
      <c r="I4" s="56"/>
      <c r="J4" s="56"/>
    </row>
    <row r="5" spans="1:10" ht="18" customHeight="1">
      <c r="A5" s="35" t="s">
        <v>147</v>
      </c>
      <c r="B5" s="36" t="s">
        <v>519</v>
      </c>
      <c r="C5" s="412">
        <v>2020</v>
      </c>
      <c r="D5" s="419">
        <v>2009</v>
      </c>
      <c r="E5" s="412">
        <v>2021</v>
      </c>
      <c r="F5" s="419"/>
      <c r="G5" s="412">
        <v>2022</v>
      </c>
      <c r="H5" s="419"/>
      <c r="I5" s="412">
        <v>2023</v>
      </c>
      <c r="J5" s="413"/>
    </row>
    <row r="6" spans="1:10" ht="18" customHeight="1">
      <c r="A6" s="94" t="s">
        <v>540</v>
      </c>
      <c r="B6" s="95"/>
      <c r="C6" s="95"/>
      <c r="D6" s="95"/>
      <c r="E6" s="95"/>
      <c r="F6" s="95"/>
      <c r="G6" s="95"/>
      <c r="H6" s="95"/>
      <c r="I6" s="95"/>
      <c r="J6" s="96"/>
    </row>
    <row r="7" spans="1:10" ht="18" customHeight="1">
      <c r="A7" s="37" t="s">
        <v>525</v>
      </c>
      <c r="B7" s="38" t="s">
        <v>520</v>
      </c>
      <c r="C7" s="381">
        <f>SUM(C11+C26+C41)</f>
        <v>58526</v>
      </c>
      <c r="D7" s="492"/>
      <c r="E7" s="381">
        <f>SUM(E11+E26+E41)</f>
        <v>53026</v>
      </c>
      <c r="F7" s="492"/>
      <c r="G7" s="381">
        <f>SUM(G11+G26+G41)</f>
        <v>50700</v>
      </c>
      <c r="H7" s="492"/>
      <c r="I7" s="381">
        <f>SUM(I11+I26+I41)</f>
        <v>50700</v>
      </c>
      <c r="J7" s="492"/>
    </row>
    <row r="8" spans="1:10" ht="13.5" thickBot="1">
      <c r="A8" s="56"/>
      <c r="B8" s="56"/>
      <c r="C8" s="56"/>
      <c r="D8" s="56"/>
      <c r="E8" s="56"/>
      <c r="F8" s="56"/>
      <c r="G8" s="56"/>
      <c r="H8" s="56"/>
      <c r="I8" s="56"/>
      <c r="J8" s="56"/>
    </row>
    <row r="9" spans="1:10" ht="18" customHeight="1">
      <c r="A9" s="6" t="s">
        <v>136</v>
      </c>
      <c r="B9" s="7" t="s">
        <v>519</v>
      </c>
      <c r="C9" s="398">
        <v>2020</v>
      </c>
      <c r="D9" s="399">
        <v>2009</v>
      </c>
      <c r="E9" s="398">
        <v>2021</v>
      </c>
      <c r="F9" s="399">
        <v>2009</v>
      </c>
      <c r="G9" s="398">
        <v>2022</v>
      </c>
      <c r="H9" s="399"/>
      <c r="I9" s="398">
        <v>2023</v>
      </c>
      <c r="J9" s="405"/>
    </row>
    <row r="10" spans="1:10" ht="18" customHeight="1">
      <c r="A10" s="390" t="s">
        <v>541</v>
      </c>
      <c r="B10" s="391"/>
      <c r="C10" s="391"/>
      <c r="D10" s="391"/>
      <c r="E10" s="391"/>
      <c r="F10" s="391"/>
      <c r="G10" s="391"/>
      <c r="H10" s="391"/>
      <c r="I10" s="391"/>
      <c r="J10" s="392"/>
    </row>
    <row r="11" spans="1:10" ht="18" customHeight="1">
      <c r="A11" s="8" t="s">
        <v>523</v>
      </c>
      <c r="B11" s="9" t="s">
        <v>520</v>
      </c>
      <c r="C11" s="383">
        <v>0</v>
      </c>
      <c r="D11" s="384"/>
      <c r="E11" s="406">
        <v>0</v>
      </c>
      <c r="F11" s="406"/>
      <c r="G11" s="406">
        <v>0</v>
      </c>
      <c r="H11" s="406"/>
      <c r="I11" s="406">
        <v>0</v>
      </c>
      <c r="J11" s="414"/>
    </row>
    <row r="12" spans="1:10" ht="13.5" thickBot="1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8" customHeight="1">
      <c r="A13" s="12" t="s">
        <v>90</v>
      </c>
      <c r="B13" s="420" t="s">
        <v>961</v>
      </c>
      <c r="C13" s="421"/>
      <c r="D13" s="421"/>
      <c r="E13" s="421"/>
      <c r="F13" s="421"/>
      <c r="G13" s="421"/>
      <c r="H13" s="421"/>
      <c r="I13" s="421"/>
      <c r="J13" s="422"/>
    </row>
    <row r="14" spans="1:10" ht="18" customHeight="1">
      <c r="A14" s="13" t="s">
        <v>112</v>
      </c>
      <c r="B14" s="496" t="s">
        <v>373</v>
      </c>
      <c r="C14" s="497"/>
      <c r="D14" s="497"/>
      <c r="E14" s="497"/>
      <c r="F14" s="497"/>
      <c r="G14" s="497"/>
      <c r="H14" s="497"/>
      <c r="I14" s="497"/>
      <c r="J14" s="498"/>
    </row>
    <row r="15" spans="1:10" ht="18" customHeight="1">
      <c r="A15" s="8" t="s">
        <v>91</v>
      </c>
      <c r="B15" s="415" t="s">
        <v>549</v>
      </c>
      <c r="C15" s="416"/>
      <c r="D15" s="444" t="s">
        <v>14</v>
      </c>
      <c r="E15" s="445"/>
      <c r="F15" s="445"/>
      <c r="G15" s="445"/>
      <c r="H15" s="445"/>
      <c r="I15" s="445"/>
      <c r="J15" s="446"/>
    </row>
    <row r="16" spans="1:10" ht="18" customHeight="1">
      <c r="A16" s="8" t="s">
        <v>92</v>
      </c>
      <c r="B16" s="14" t="s">
        <v>93</v>
      </c>
      <c r="C16" s="14" t="s">
        <v>94</v>
      </c>
      <c r="D16" s="14" t="s">
        <v>95</v>
      </c>
      <c r="E16" s="15" t="s">
        <v>105</v>
      </c>
      <c r="F16" s="14" t="s">
        <v>96</v>
      </c>
      <c r="G16" s="14" t="s">
        <v>97</v>
      </c>
      <c r="H16" s="14" t="s">
        <v>98</v>
      </c>
      <c r="I16" s="14" t="s">
        <v>99</v>
      </c>
      <c r="J16" s="16" t="s">
        <v>100</v>
      </c>
    </row>
    <row r="17" spans="1:10" ht="18" customHeight="1">
      <c r="A17" s="8" t="s">
        <v>101</v>
      </c>
      <c r="B17" s="17"/>
      <c r="C17" s="17"/>
      <c r="D17" s="286">
        <v>50</v>
      </c>
      <c r="E17" s="286">
        <v>50</v>
      </c>
      <c r="F17" s="286">
        <v>50</v>
      </c>
      <c r="G17" s="286">
        <v>50</v>
      </c>
      <c r="H17" s="286">
        <v>50</v>
      </c>
      <c r="I17" s="286">
        <v>50</v>
      </c>
      <c r="J17" s="287">
        <v>50</v>
      </c>
    </row>
    <row r="18" spans="1:10" ht="18" customHeight="1" thickBot="1">
      <c r="A18" s="10" t="s">
        <v>102</v>
      </c>
      <c r="B18" s="20">
        <v>50</v>
      </c>
      <c r="C18" s="20">
        <v>50</v>
      </c>
      <c r="D18" s="20">
        <v>50</v>
      </c>
      <c r="E18" s="20"/>
      <c r="F18" s="20"/>
      <c r="G18" s="20"/>
      <c r="H18" s="20"/>
      <c r="I18" s="20"/>
      <c r="J18" s="21"/>
    </row>
    <row r="19" spans="1:10" ht="18" customHeight="1">
      <c r="A19" s="8" t="s">
        <v>91</v>
      </c>
      <c r="B19" s="415" t="s">
        <v>549</v>
      </c>
      <c r="C19" s="416"/>
      <c r="D19" s="444" t="s">
        <v>15</v>
      </c>
      <c r="E19" s="445"/>
      <c r="F19" s="445"/>
      <c r="G19" s="445"/>
      <c r="H19" s="445"/>
      <c r="I19" s="445"/>
      <c r="J19" s="446"/>
    </row>
    <row r="20" spans="1:10" ht="18" customHeight="1">
      <c r="A20" s="8" t="s">
        <v>92</v>
      </c>
      <c r="B20" s="14" t="s">
        <v>93</v>
      </c>
      <c r="C20" s="14" t="s">
        <v>94</v>
      </c>
      <c r="D20" s="14" t="s">
        <v>95</v>
      </c>
      <c r="E20" s="15" t="s">
        <v>105</v>
      </c>
      <c r="F20" s="14" t="s">
        <v>96</v>
      </c>
      <c r="G20" s="14" t="s">
        <v>97</v>
      </c>
      <c r="H20" s="14" t="s">
        <v>98</v>
      </c>
      <c r="I20" s="14" t="s">
        <v>99</v>
      </c>
      <c r="J20" s="16" t="s">
        <v>100</v>
      </c>
    </row>
    <row r="21" spans="1:10" ht="18" customHeight="1">
      <c r="A21" s="8" t="s">
        <v>101</v>
      </c>
      <c r="B21" s="17"/>
      <c r="C21" s="17"/>
      <c r="D21" s="286">
        <v>1</v>
      </c>
      <c r="E21" s="286">
        <v>1</v>
      </c>
      <c r="F21" s="286">
        <v>2</v>
      </c>
      <c r="G21" s="286">
        <v>2</v>
      </c>
      <c r="H21" s="286">
        <v>2</v>
      </c>
      <c r="I21" s="301">
        <v>2</v>
      </c>
      <c r="J21" s="287">
        <v>2</v>
      </c>
    </row>
    <row r="22" spans="1:10" ht="18" customHeight="1" thickBot="1">
      <c r="A22" s="10" t="s">
        <v>102</v>
      </c>
      <c r="B22" s="20">
        <v>1</v>
      </c>
      <c r="C22" s="20">
        <v>1</v>
      </c>
      <c r="D22" s="20">
        <v>1</v>
      </c>
      <c r="E22" s="20"/>
      <c r="F22" s="20"/>
      <c r="G22" s="20"/>
      <c r="H22" s="20"/>
      <c r="I22" s="20"/>
      <c r="J22" s="21"/>
    </row>
    <row r="23" spans="1:10" ht="13.5" thickBot="1">
      <c r="A23" s="56"/>
      <c r="B23" s="56"/>
      <c r="C23" s="56"/>
      <c r="D23" s="56"/>
      <c r="E23" s="56"/>
      <c r="F23" s="56"/>
      <c r="G23" s="56"/>
      <c r="H23" s="56"/>
      <c r="I23" s="56"/>
      <c r="J23" s="56"/>
    </row>
    <row r="24" spans="1:12" ht="18" customHeight="1">
      <c r="A24" s="6" t="s">
        <v>138</v>
      </c>
      <c r="B24" s="7" t="s">
        <v>519</v>
      </c>
      <c r="C24" s="398">
        <v>2020</v>
      </c>
      <c r="D24" s="399">
        <v>2009</v>
      </c>
      <c r="E24" s="398">
        <v>2021</v>
      </c>
      <c r="F24" s="399">
        <v>2009</v>
      </c>
      <c r="G24" s="398">
        <v>2022</v>
      </c>
      <c r="H24" s="399"/>
      <c r="I24" s="398">
        <v>2023</v>
      </c>
      <c r="J24" s="405"/>
      <c r="L24" s="1"/>
    </row>
    <row r="25" spans="1:12" ht="18" customHeight="1">
      <c r="A25" s="97" t="s">
        <v>542</v>
      </c>
      <c r="B25" s="98"/>
      <c r="C25" s="493"/>
      <c r="D25" s="493"/>
      <c r="E25" s="493"/>
      <c r="F25" s="493"/>
      <c r="G25" s="493"/>
      <c r="H25" s="493"/>
      <c r="I25" s="493"/>
      <c r="J25" s="494"/>
      <c r="L25" s="1"/>
    </row>
    <row r="26" spans="1:10" ht="18" customHeight="1">
      <c r="A26" s="8" t="s">
        <v>523</v>
      </c>
      <c r="B26" s="9" t="s">
        <v>520</v>
      </c>
      <c r="C26" s="383">
        <v>58026</v>
      </c>
      <c r="D26" s="384"/>
      <c r="E26" s="406">
        <v>52526</v>
      </c>
      <c r="F26" s="406"/>
      <c r="G26" s="406">
        <v>50000</v>
      </c>
      <c r="H26" s="406"/>
      <c r="I26" s="406">
        <v>50000</v>
      </c>
      <c r="J26" s="406"/>
    </row>
    <row r="27" spans="1:10" ht="13.5" thickBot="1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8" customHeight="1">
      <c r="A28" s="12" t="s">
        <v>90</v>
      </c>
      <c r="B28" s="420" t="s">
        <v>960</v>
      </c>
      <c r="C28" s="421"/>
      <c r="D28" s="421"/>
      <c r="E28" s="421"/>
      <c r="F28" s="421"/>
      <c r="G28" s="421"/>
      <c r="H28" s="421"/>
      <c r="I28" s="421"/>
      <c r="J28" s="422"/>
    </row>
    <row r="29" spans="1:10" ht="18" customHeight="1">
      <c r="A29" s="13" t="s">
        <v>112</v>
      </c>
      <c r="B29" s="496" t="s">
        <v>406</v>
      </c>
      <c r="C29" s="497"/>
      <c r="D29" s="497"/>
      <c r="E29" s="497"/>
      <c r="F29" s="497"/>
      <c r="G29" s="497"/>
      <c r="H29" s="497"/>
      <c r="I29" s="497"/>
      <c r="J29" s="498"/>
    </row>
    <row r="30" spans="1:10" ht="18" customHeight="1">
      <c r="A30" s="8" t="s">
        <v>91</v>
      </c>
      <c r="B30" s="415" t="s">
        <v>549</v>
      </c>
      <c r="C30" s="416"/>
      <c r="D30" s="444" t="s">
        <v>383</v>
      </c>
      <c r="E30" s="445"/>
      <c r="F30" s="445"/>
      <c r="G30" s="445"/>
      <c r="H30" s="445"/>
      <c r="I30" s="445"/>
      <c r="J30" s="446"/>
    </row>
    <row r="31" spans="1:10" ht="18" customHeight="1">
      <c r="A31" s="8" t="s">
        <v>92</v>
      </c>
      <c r="B31" s="14" t="s">
        <v>93</v>
      </c>
      <c r="C31" s="14" t="s">
        <v>94</v>
      </c>
      <c r="D31" s="14" t="s">
        <v>95</v>
      </c>
      <c r="E31" s="15" t="s">
        <v>105</v>
      </c>
      <c r="F31" s="14" t="s">
        <v>96</v>
      </c>
      <c r="G31" s="14" t="s">
        <v>97</v>
      </c>
      <c r="H31" s="14" t="s">
        <v>98</v>
      </c>
      <c r="I31" s="14" t="s">
        <v>99</v>
      </c>
      <c r="J31" s="16" t="s">
        <v>100</v>
      </c>
    </row>
    <row r="32" spans="1:10" ht="18" customHeight="1">
      <c r="A32" s="8" t="s">
        <v>101</v>
      </c>
      <c r="B32" s="17"/>
      <c r="C32" s="17"/>
      <c r="D32" s="289">
        <v>50000</v>
      </c>
      <c r="E32" s="289">
        <v>50000</v>
      </c>
      <c r="F32" s="289">
        <v>50000</v>
      </c>
      <c r="G32" s="289">
        <v>50000</v>
      </c>
      <c r="H32" s="289">
        <v>50000</v>
      </c>
      <c r="I32" s="289">
        <v>50000</v>
      </c>
      <c r="J32" s="290">
        <v>50000</v>
      </c>
    </row>
    <row r="33" spans="1:10" ht="17.25" thickBot="1">
      <c r="A33" s="77" t="s">
        <v>102</v>
      </c>
      <c r="B33" s="356">
        <v>50000</v>
      </c>
      <c r="C33" s="356">
        <v>50000</v>
      </c>
      <c r="D33" s="356">
        <v>50000</v>
      </c>
      <c r="E33" s="264"/>
      <c r="F33" s="264"/>
      <c r="G33" s="264"/>
      <c r="H33" s="264"/>
      <c r="I33" s="264"/>
      <c r="J33" s="265"/>
    </row>
    <row r="34" spans="1:10" ht="16.5">
      <c r="A34" s="12" t="s">
        <v>91</v>
      </c>
      <c r="B34" s="518" t="s">
        <v>549</v>
      </c>
      <c r="C34" s="518"/>
      <c r="D34" s="515" t="s">
        <v>965</v>
      </c>
      <c r="E34" s="516"/>
      <c r="F34" s="516"/>
      <c r="G34" s="516"/>
      <c r="H34" s="516"/>
      <c r="I34" s="516"/>
      <c r="J34" s="517"/>
    </row>
    <row r="35" spans="1:10" ht="16.5">
      <c r="A35" s="8" t="s">
        <v>92</v>
      </c>
      <c r="B35" s="14" t="s">
        <v>93</v>
      </c>
      <c r="C35" s="14" t="s">
        <v>94</v>
      </c>
      <c r="D35" s="14" t="s">
        <v>95</v>
      </c>
      <c r="E35" s="15" t="s">
        <v>105</v>
      </c>
      <c r="F35" s="14" t="s">
        <v>96</v>
      </c>
      <c r="G35" s="14" t="s">
        <v>97</v>
      </c>
      <c r="H35" s="14" t="s">
        <v>98</v>
      </c>
      <c r="I35" s="14" t="s">
        <v>99</v>
      </c>
      <c r="J35" s="16" t="s">
        <v>100</v>
      </c>
    </row>
    <row r="36" spans="1:10" ht="16.5">
      <c r="A36" s="8" t="s">
        <v>101</v>
      </c>
      <c r="B36" s="17"/>
      <c r="C36" s="17"/>
      <c r="D36" s="17"/>
      <c r="E36" s="289">
        <v>4</v>
      </c>
      <c r="F36" s="289">
        <v>4</v>
      </c>
      <c r="G36" s="289">
        <v>4</v>
      </c>
      <c r="H36" s="289">
        <v>4</v>
      </c>
      <c r="I36" s="289">
        <v>4</v>
      </c>
      <c r="J36" s="290">
        <v>4</v>
      </c>
    </row>
    <row r="37" spans="1:10" ht="17.25" thickBot="1">
      <c r="A37" s="10" t="s">
        <v>102</v>
      </c>
      <c r="B37" s="267">
        <v>3</v>
      </c>
      <c r="C37" s="291">
        <v>3</v>
      </c>
      <c r="D37" s="291">
        <v>4</v>
      </c>
      <c r="E37" s="101"/>
      <c r="F37" s="101"/>
      <c r="G37" s="101"/>
      <c r="H37" s="101"/>
      <c r="I37" s="101"/>
      <c r="J37" s="102"/>
    </row>
    <row r="38" spans="1:10" ht="17.25" thickBot="1">
      <c r="A38" s="76"/>
      <c r="B38" s="103"/>
      <c r="C38" s="103"/>
      <c r="D38" s="103"/>
      <c r="E38" s="103"/>
      <c r="F38" s="103"/>
      <c r="G38" s="103"/>
      <c r="H38" s="103"/>
      <c r="I38" s="103"/>
      <c r="J38" s="104"/>
    </row>
    <row r="39" spans="1:10" ht="18" customHeight="1">
      <c r="A39" s="6" t="s">
        <v>139</v>
      </c>
      <c r="B39" s="7" t="s">
        <v>519</v>
      </c>
      <c r="C39" s="398">
        <v>2020</v>
      </c>
      <c r="D39" s="399">
        <v>2009</v>
      </c>
      <c r="E39" s="398">
        <v>2021</v>
      </c>
      <c r="F39" s="399">
        <v>2009</v>
      </c>
      <c r="G39" s="398">
        <v>2022</v>
      </c>
      <c r="H39" s="399"/>
      <c r="I39" s="398">
        <v>2023</v>
      </c>
      <c r="J39" s="405"/>
    </row>
    <row r="40" spans="1:10" ht="18" customHeight="1">
      <c r="A40" s="390" t="s">
        <v>543</v>
      </c>
      <c r="B40" s="391"/>
      <c r="C40" s="391"/>
      <c r="D40" s="391"/>
      <c r="E40" s="391"/>
      <c r="F40" s="391"/>
      <c r="G40" s="391"/>
      <c r="H40" s="391"/>
      <c r="I40" s="391"/>
      <c r="J40" s="392"/>
    </row>
    <row r="41" spans="1:10" ht="18" customHeight="1">
      <c r="A41" s="8" t="s">
        <v>523</v>
      </c>
      <c r="B41" s="9" t="s">
        <v>520</v>
      </c>
      <c r="C41" s="383">
        <v>500</v>
      </c>
      <c r="D41" s="384"/>
      <c r="E41" s="406">
        <v>500</v>
      </c>
      <c r="F41" s="406"/>
      <c r="G41" s="406">
        <v>700</v>
      </c>
      <c r="H41" s="406"/>
      <c r="I41" s="406">
        <v>700</v>
      </c>
      <c r="J41" s="406"/>
    </row>
    <row r="42" spans="1:10" ht="13.5" thickBot="1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8" customHeight="1">
      <c r="A43" s="12" t="s">
        <v>90</v>
      </c>
      <c r="B43" s="420" t="s">
        <v>960</v>
      </c>
      <c r="C43" s="421"/>
      <c r="D43" s="421"/>
      <c r="E43" s="421"/>
      <c r="F43" s="421"/>
      <c r="G43" s="421"/>
      <c r="H43" s="421"/>
      <c r="I43" s="421"/>
      <c r="J43" s="422"/>
    </row>
    <row r="44" spans="1:10" ht="18" customHeight="1">
      <c r="A44" s="13" t="s">
        <v>112</v>
      </c>
      <c r="B44" s="496" t="s">
        <v>407</v>
      </c>
      <c r="C44" s="497"/>
      <c r="D44" s="497"/>
      <c r="E44" s="497"/>
      <c r="F44" s="497"/>
      <c r="G44" s="497"/>
      <c r="H44" s="497"/>
      <c r="I44" s="497"/>
      <c r="J44" s="498"/>
    </row>
    <row r="45" spans="1:10" ht="18" customHeight="1">
      <c r="A45" s="8" t="s">
        <v>91</v>
      </c>
      <c r="B45" s="415" t="s">
        <v>549</v>
      </c>
      <c r="C45" s="416"/>
      <c r="D45" s="444" t="s">
        <v>429</v>
      </c>
      <c r="E45" s="445"/>
      <c r="F45" s="445"/>
      <c r="G45" s="445"/>
      <c r="H45" s="445"/>
      <c r="I45" s="445"/>
      <c r="J45" s="446"/>
    </row>
    <row r="46" spans="1:10" ht="18" customHeight="1">
      <c r="A46" s="8" t="s">
        <v>92</v>
      </c>
      <c r="B46" s="14" t="s">
        <v>93</v>
      </c>
      <c r="C46" s="14" t="s">
        <v>94</v>
      </c>
      <c r="D46" s="14" t="s">
        <v>95</v>
      </c>
      <c r="E46" s="15" t="s">
        <v>105</v>
      </c>
      <c r="F46" s="14" t="s">
        <v>96</v>
      </c>
      <c r="G46" s="14" t="s">
        <v>97</v>
      </c>
      <c r="H46" s="14" t="s">
        <v>98</v>
      </c>
      <c r="I46" s="14" t="s">
        <v>99</v>
      </c>
      <c r="J46" s="16" t="s">
        <v>100</v>
      </c>
    </row>
    <row r="47" spans="1:11" ht="18" customHeight="1">
      <c r="A47" s="8" t="s">
        <v>101</v>
      </c>
      <c r="B47" s="17"/>
      <c r="C47" s="17"/>
      <c r="D47" s="289">
        <v>50100</v>
      </c>
      <c r="E47" s="289">
        <v>50100</v>
      </c>
      <c r="F47" s="289">
        <v>50200</v>
      </c>
      <c r="G47" s="289">
        <v>50200</v>
      </c>
      <c r="H47" s="290">
        <v>50300</v>
      </c>
      <c r="I47" s="307">
        <v>50500</v>
      </c>
      <c r="J47" s="355">
        <v>50500</v>
      </c>
      <c r="K47" s="180"/>
    </row>
    <row r="48" spans="1:11" ht="18" customHeight="1" thickBot="1">
      <c r="A48" s="10" t="s">
        <v>102</v>
      </c>
      <c r="B48" s="291">
        <v>50000</v>
      </c>
      <c r="C48" s="291">
        <v>50000</v>
      </c>
      <c r="D48" s="291">
        <v>50000</v>
      </c>
      <c r="E48" s="291"/>
      <c r="F48" s="291"/>
      <c r="G48" s="291"/>
      <c r="H48" s="291"/>
      <c r="I48" s="291"/>
      <c r="J48" s="292"/>
      <c r="K48" s="180"/>
    </row>
    <row r="49" spans="1:10" ht="13.5" thickBot="1">
      <c r="A49" s="56"/>
      <c r="B49" s="288"/>
      <c r="C49" s="288"/>
      <c r="D49" s="56"/>
      <c r="E49" s="56"/>
      <c r="F49" s="56"/>
      <c r="G49" s="56"/>
      <c r="H49" s="56"/>
      <c r="I49" s="56"/>
      <c r="J49" s="56"/>
    </row>
    <row r="50" spans="1:10" ht="18" customHeight="1">
      <c r="A50" s="35" t="s">
        <v>148</v>
      </c>
      <c r="B50" s="36" t="s">
        <v>519</v>
      </c>
      <c r="C50" s="412">
        <v>2020</v>
      </c>
      <c r="D50" s="419">
        <v>2009</v>
      </c>
      <c r="E50" s="412">
        <v>2021</v>
      </c>
      <c r="F50" s="419">
        <v>2009</v>
      </c>
      <c r="G50" s="412">
        <v>2022</v>
      </c>
      <c r="H50" s="419"/>
      <c r="I50" s="412">
        <v>2023</v>
      </c>
      <c r="J50" s="413"/>
    </row>
    <row r="51" spans="1:10" ht="18" customHeight="1">
      <c r="A51" s="105" t="s">
        <v>718</v>
      </c>
      <c r="B51" s="512"/>
      <c r="C51" s="513"/>
      <c r="D51" s="513"/>
      <c r="E51" s="513"/>
      <c r="F51" s="513"/>
      <c r="G51" s="513"/>
      <c r="H51" s="513"/>
      <c r="I51" s="513"/>
      <c r="J51" s="514"/>
    </row>
    <row r="52" spans="1:10" ht="18" customHeight="1">
      <c r="A52" s="37" t="s">
        <v>525</v>
      </c>
      <c r="B52" s="38" t="s">
        <v>520</v>
      </c>
      <c r="C52" s="381">
        <f>SUM(C56+C67+C82)</f>
        <v>158384</v>
      </c>
      <c r="D52" s="492"/>
      <c r="E52" s="381">
        <f>SUM(E56+E67+E82)</f>
        <v>141784</v>
      </c>
      <c r="F52" s="492"/>
      <c r="G52" s="381">
        <f>SUM(G56+G67+G82)</f>
        <v>140000</v>
      </c>
      <c r="H52" s="492"/>
      <c r="I52" s="381">
        <f>SUM(I56+I67+I82)</f>
        <v>140000</v>
      </c>
      <c r="J52" s="492"/>
    </row>
    <row r="53" spans="1:10" ht="13.5" thickBot="1">
      <c r="A53" s="56"/>
      <c r="B53" s="56"/>
      <c r="C53" s="56"/>
      <c r="D53" s="56"/>
      <c r="E53" s="56"/>
      <c r="F53" s="56"/>
      <c r="G53" s="56"/>
      <c r="H53" s="56"/>
      <c r="I53" s="56"/>
      <c r="J53" s="56"/>
    </row>
    <row r="54" spans="1:10" ht="18" customHeight="1">
      <c r="A54" s="6" t="s">
        <v>140</v>
      </c>
      <c r="B54" s="7" t="s">
        <v>519</v>
      </c>
      <c r="C54" s="398">
        <v>2020</v>
      </c>
      <c r="D54" s="399">
        <v>2009</v>
      </c>
      <c r="E54" s="398">
        <v>2021</v>
      </c>
      <c r="F54" s="399">
        <v>2009</v>
      </c>
      <c r="G54" s="398">
        <v>2022</v>
      </c>
      <c r="H54" s="399"/>
      <c r="I54" s="398">
        <v>2023</v>
      </c>
      <c r="J54" s="405"/>
    </row>
    <row r="55" spans="1:10" ht="18" customHeight="1">
      <c r="A55" s="97" t="s">
        <v>719</v>
      </c>
      <c r="B55" s="98"/>
      <c r="C55" s="493"/>
      <c r="D55" s="493"/>
      <c r="E55" s="493"/>
      <c r="F55" s="493"/>
      <c r="G55" s="493"/>
      <c r="H55" s="493"/>
      <c r="I55" s="493"/>
      <c r="J55" s="494"/>
    </row>
    <row r="56" spans="1:10" ht="18" customHeight="1">
      <c r="A56" s="8" t="s">
        <v>523</v>
      </c>
      <c r="B56" s="9" t="s">
        <v>520</v>
      </c>
      <c r="C56" s="383">
        <v>34466</v>
      </c>
      <c r="D56" s="384"/>
      <c r="E56" s="406">
        <v>34466</v>
      </c>
      <c r="F56" s="406"/>
      <c r="G56" s="406">
        <v>35000</v>
      </c>
      <c r="H56" s="406"/>
      <c r="I56" s="406">
        <v>35000</v>
      </c>
      <c r="J56" s="406"/>
    </row>
    <row r="57" spans="1:10" ht="13.5" thickBot="1">
      <c r="A57" s="11"/>
      <c r="B57" s="11"/>
      <c r="C57" s="11"/>
      <c r="D57" s="11"/>
      <c r="E57" s="11"/>
      <c r="F57" s="11"/>
      <c r="G57" s="11"/>
      <c r="H57" s="11"/>
      <c r="I57" s="11"/>
      <c r="J57" s="11"/>
    </row>
    <row r="58" spans="1:10" ht="18" customHeight="1">
      <c r="A58" s="12" t="s">
        <v>90</v>
      </c>
      <c r="B58" s="420" t="s">
        <v>143</v>
      </c>
      <c r="C58" s="421"/>
      <c r="D58" s="421"/>
      <c r="E58" s="421"/>
      <c r="F58" s="421"/>
      <c r="G58" s="421"/>
      <c r="H58" s="421"/>
      <c r="I58" s="421"/>
      <c r="J58" s="422"/>
    </row>
    <row r="59" spans="1:10" ht="18" customHeight="1">
      <c r="A59" s="13" t="s">
        <v>112</v>
      </c>
      <c r="B59" s="500" t="s">
        <v>408</v>
      </c>
      <c r="C59" s="500"/>
      <c r="D59" s="500"/>
      <c r="E59" s="500"/>
      <c r="F59" s="500"/>
      <c r="G59" s="500"/>
      <c r="H59" s="500"/>
      <c r="I59" s="500"/>
      <c r="J59" s="501"/>
    </row>
    <row r="60" spans="1:10" ht="18" customHeight="1">
      <c r="A60" s="8" t="s">
        <v>91</v>
      </c>
      <c r="B60" s="499" t="s">
        <v>549</v>
      </c>
      <c r="C60" s="499"/>
      <c r="D60" s="509" t="s">
        <v>430</v>
      </c>
      <c r="E60" s="509"/>
      <c r="F60" s="509"/>
      <c r="G60" s="509"/>
      <c r="H60" s="509"/>
      <c r="I60" s="509"/>
      <c r="J60" s="510"/>
    </row>
    <row r="61" spans="1:10" ht="18" customHeight="1">
      <c r="A61" s="8" t="s">
        <v>92</v>
      </c>
      <c r="B61" s="14" t="s">
        <v>93</v>
      </c>
      <c r="C61" s="14" t="s">
        <v>94</v>
      </c>
      <c r="D61" s="14" t="s">
        <v>95</v>
      </c>
      <c r="E61" s="15" t="s">
        <v>105</v>
      </c>
      <c r="F61" s="14" t="s">
        <v>96</v>
      </c>
      <c r="G61" s="14" t="s">
        <v>97</v>
      </c>
      <c r="H61" s="14" t="s">
        <v>98</v>
      </c>
      <c r="I61" s="14" t="s">
        <v>99</v>
      </c>
      <c r="J61" s="16" t="s">
        <v>100</v>
      </c>
    </row>
    <row r="62" spans="1:10" ht="18" customHeight="1">
      <c r="A62" s="8" t="s">
        <v>101</v>
      </c>
      <c r="B62" s="357"/>
      <c r="C62" s="357"/>
      <c r="D62" s="289">
        <v>35100</v>
      </c>
      <c r="E62" s="289">
        <v>30000</v>
      </c>
      <c r="F62" s="289">
        <v>30000</v>
      </c>
      <c r="G62" s="289">
        <v>30000</v>
      </c>
      <c r="H62" s="289">
        <v>30000</v>
      </c>
      <c r="I62" s="289">
        <v>30000</v>
      </c>
      <c r="J62" s="358">
        <v>30000</v>
      </c>
    </row>
    <row r="63" spans="1:10" ht="18" customHeight="1" thickBot="1">
      <c r="A63" s="10" t="s">
        <v>102</v>
      </c>
      <c r="B63" s="291">
        <v>32000</v>
      </c>
      <c r="C63" s="291">
        <v>34000</v>
      </c>
      <c r="D63" s="360">
        <v>35000</v>
      </c>
      <c r="E63" s="291"/>
      <c r="F63" s="291"/>
      <c r="G63" s="291"/>
      <c r="H63" s="291"/>
      <c r="I63" s="291"/>
      <c r="J63" s="292"/>
    </row>
    <row r="64" spans="1:10" ht="13.5" thickBot="1">
      <c r="A64" s="56"/>
      <c r="B64" s="56"/>
      <c r="C64" s="56"/>
      <c r="D64" s="56"/>
      <c r="E64" s="56"/>
      <c r="F64" s="56"/>
      <c r="G64" s="56"/>
      <c r="H64" s="56"/>
      <c r="I64" s="56"/>
      <c r="J64" s="56"/>
    </row>
    <row r="65" spans="1:10" ht="18" customHeight="1">
      <c r="A65" s="6" t="s">
        <v>141</v>
      </c>
      <c r="B65" s="7" t="s">
        <v>519</v>
      </c>
      <c r="C65" s="398">
        <v>2020</v>
      </c>
      <c r="D65" s="399">
        <v>2009</v>
      </c>
      <c r="E65" s="398">
        <v>2021</v>
      </c>
      <c r="F65" s="399">
        <v>2009</v>
      </c>
      <c r="G65" s="398">
        <v>2022</v>
      </c>
      <c r="H65" s="399"/>
      <c r="I65" s="398">
        <v>2023</v>
      </c>
      <c r="J65" s="405"/>
    </row>
    <row r="66" spans="1:10" ht="18" customHeight="1">
      <c r="A66" s="390" t="s">
        <v>991</v>
      </c>
      <c r="B66" s="391"/>
      <c r="C66" s="106"/>
      <c r="D66" s="106"/>
      <c r="E66" s="106"/>
      <c r="F66" s="106"/>
      <c r="G66" s="106"/>
      <c r="H66" s="106"/>
      <c r="I66" s="106"/>
      <c r="J66" s="107"/>
    </row>
    <row r="67" spans="1:10" ht="18" customHeight="1">
      <c r="A67" s="8" t="s">
        <v>523</v>
      </c>
      <c r="B67" s="9" t="s">
        <v>520</v>
      </c>
      <c r="C67" s="383">
        <v>26218</v>
      </c>
      <c r="D67" s="384"/>
      <c r="E67" s="406">
        <v>26218</v>
      </c>
      <c r="F67" s="406">
        <f>+F84+F118+F166+F233+F248+F296</f>
        <v>90000</v>
      </c>
      <c r="G67" s="406">
        <v>30000</v>
      </c>
      <c r="H67" s="406"/>
      <c r="I67" s="406">
        <v>30000</v>
      </c>
      <c r="J67" s="414"/>
    </row>
    <row r="68" spans="1:10" ht="13.5" thickBot="1">
      <c r="A68" s="11"/>
      <c r="B68" s="11"/>
      <c r="C68" s="11"/>
      <c r="D68" s="11"/>
      <c r="E68" s="11"/>
      <c r="F68" s="11"/>
      <c r="G68" s="11"/>
      <c r="H68" s="11"/>
      <c r="I68" s="11"/>
      <c r="J68" s="11"/>
    </row>
    <row r="69" spans="1:10" ht="18" customHeight="1">
      <c r="A69" s="12" t="s">
        <v>90</v>
      </c>
      <c r="B69" s="420" t="s">
        <v>960</v>
      </c>
      <c r="C69" s="421"/>
      <c r="D69" s="421"/>
      <c r="E69" s="421"/>
      <c r="F69" s="421"/>
      <c r="G69" s="421"/>
      <c r="H69" s="421"/>
      <c r="I69" s="421"/>
      <c r="J69" s="422"/>
    </row>
    <row r="70" spans="1:10" ht="18" customHeight="1">
      <c r="A70" s="13" t="s">
        <v>112</v>
      </c>
      <c r="B70" s="500" t="s">
        <v>409</v>
      </c>
      <c r="C70" s="500"/>
      <c r="D70" s="500"/>
      <c r="E70" s="500"/>
      <c r="F70" s="500"/>
      <c r="G70" s="500"/>
      <c r="H70" s="500"/>
      <c r="I70" s="500"/>
      <c r="J70" s="501"/>
    </row>
    <row r="71" spans="1:10" ht="18" customHeight="1">
      <c r="A71" s="8" t="s">
        <v>91</v>
      </c>
      <c r="B71" s="499" t="s">
        <v>549</v>
      </c>
      <c r="C71" s="499"/>
      <c r="D71" s="507" t="s">
        <v>566</v>
      </c>
      <c r="E71" s="507"/>
      <c r="F71" s="507"/>
      <c r="G71" s="507"/>
      <c r="H71" s="507"/>
      <c r="I71" s="507"/>
      <c r="J71" s="508"/>
    </row>
    <row r="72" spans="1:10" ht="18" customHeight="1">
      <c r="A72" s="8" t="s">
        <v>92</v>
      </c>
      <c r="B72" s="14" t="s">
        <v>93</v>
      </c>
      <c r="C72" s="14" t="s">
        <v>94</v>
      </c>
      <c r="D72" s="14" t="s">
        <v>95</v>
      </c>
      <c r="E72" s="15" t="s">
        <v>105</v>
      </c>
      <c r="F72" s="14" t="s">
        <v>96</v>
      </c>
      <c r="G72" s="14" t="s">
        <v>97</v>
      </c>
      <c r="H72" s="14" t="s">
        <v>98</v>
      </c>
      <c r="I72" s="14" t="s">
        <v>99</v>
      </c>
      <c r="J72" s="16" t="s">
        <v>100</v>
      </c>
    </row>
    <row r="73" spans="1:10" ht="18" customHeight="1">
      <c r="A73" s="8" t="s">
        <v>101</v>
      </c>
      <c r="B73" s="357"/>
      <c r="C73" s="357"/>
      <c r="D73" s="289">
        <v>60000</v>
      </c>
      <c r="E73" s="289">
        <v>61000</v>
      </c>
      <c r="F73" s="289">
        <v>61000</v>
      </c>
      <c r="G73" s="289">
        <v>61200</v>
      </c>
      <c r="H73" s="289">
        <v>61300</v>
      </c>
      <c r="I73" s="289">
        <v>61400</v>
      </c>
      <c r="J73" s="358">
        <v>61500</v>
      </c>
    </row>
    <row r="74" spans="1:10" ht="18" customHeight="1" thickBot="1">
      <c r="A74" s="10" t="s">
        <v>102</v>
      </c>
      <c r="B74" s="291">
        <v>50000</v>
      </c>
      <c r="C74" s="291">
        <v>60000</v>
      </c>
      <c r="D74" s="291">
        <v>60000</v>
      </c>
      <c r="E74" s="291"/>
      <c r="F74" s="291"/>
      <c r="G74" s="291"/>
      <c r="H74" s="291"/>
      <c r="I74" s="291"/>
      <c r="J74" s="292"/>
    </row>
    <row r="75" spans="1:10" ht="18" customHeight="1">
      <c r="A75" s="67" t="s">
        <v>91</v>
      </c>
      <c r="B75" s="502" t="s">
        <v>549</v>
      </c>
      <c r="C75" s="503"/>
      <c r="D75" s="504" t="s">
        <v>567</v>
      </c>
      <c r="E75" s="505"/>
      <c r="F75" s="505"/>
      <c r="G75" s="505"/>
      <c r="H75" s="505"/>
      <c r="I75" s="505"/>
      <c r="J75" s="506"/>
    </row>
    <row r="76" spans="1:10" ht="18" customHeight="1">
      <c r="A76" s="8" t="s">
        <v>92</v>
      </c>
      <c r="B76" s="14" t="s">
        <v>93</v>
      </c>
      <c r="C76" s="14" t="s">
        <v>94</v>
      </c>
      <c r="D76" s="14" t="s">
        <v>95</v>
      </c>
      <c r="E76" s="15" t="s">
        <v>105</v>
      </c>
      <c r="F76" s="14" t="s">
        <v>96</v>
      </c>
      <c r="G76" s="14" t="s">
        <v>97</v>
      </c>
      <c r="H76" s="14" t="s">
        <v>98</v>
      </c>
      <c r="I76" s="14" t="s">
        <v>99</v>
      </c>
      <c r="J76" s="16" t="s">
        <v>100</v>
      </c>
    </row>
    <row r="77" spans="1:10" ht="18" customHeight="1">
      <c r="A77" s="8" t="s">
        <v>101</v>
      </c>
      <c r="B77" s="357"/>
      <c r="C77" s="357"/>
      <c r="D77" s="286">
        <v>14</v>
      </c>
      <c r="E77" s="286">
        <v>7</v>
      </c>
      <c r="F77" s="286">
        <v>7</v>
      </c>
      <c r="G77" s="286">
        <v>7</v>
      </c>
      <c r="H77" s="286">
        <v>7</v>
      </c>
      <c r="I77" s="301">
        <v>7</v>
      </c>
      <c r="J77" s="287">
        <v>7</v>
      </c>
    </row>
    <row r="78" spans="1:10" ht="18" customHeight="1" thickBot="1">
      <c r="A78" s="10" t="s">
        <v>102</v>
      </c>
      <c r="B78" s="267">
        <v>14</v>
      </c>
      <c r="C78" s="267">
        <v>14</v>
      </c>
      <c r="D78" s="267">
        <v>14</v>
      </c>
      <c r="E78" s="267"/>
      <c r="F78" s="267"/>
      <c r="G78" s="267"/>
      <c r="H78" s="267"/>
      <c r="I78" s="267"/>
      <c r="J78" s="295"/>
    </row>
    <row r="79" spans="1:10" ht="13.5" thickBot="1">
      <c r="A79" s="56"/>
      <c r="B79" s="56"/>
      <c r="C79" s="56"/>
      <c r="D79" s="56"/>
      <c r="E79" s="56"/>
      <c r="F79" s="56"/>
      <c r="G79" s="56"/>
      <c r="H79" s="56"/>
      <c r="I79" s="56"/>
      <c r="J79" s="56"/>
    </row>
    <row r="80" spans="1:10" ht="18" customHeight="1">
      <c r="A80" s="6" t="s">
        <v>142</v>
      </c>
      <c r="B80" s="7" t="s">
        <v>519</v>
      </c>
      <c r="C80" s="398">
        <v>2020</v>
      </c>
      <c r="D80" s="399">
        <v>2009</v>
      </c>
      <c r="E80" s="398">
        <v>2021</v>
      </c>
      <c r="F80" s="399">
        <v>2009</v>
      </c>
      <c r="G80" s="398">
        <v>2022</v>
      </c>
      <c r="H80" s="399"/>
      <c r="I80" s="398">
        <v>2023</v>
      </c>
      <c r="J80" s="405"/>
    </row>
    <row r="81" spans="1:10" ht="18" customHeight="1">
      <c r="A81" s="390" t="s">
        <v>938</v>
      </c>
      <c r="B81" s="391"/>
      <c r="C81" s="391"/>
      <c r="D81" s="391"/>
      <c r="E81" s="391"/>
      <c r="F81" s="391"/>
      <c r="G81" s="391"/>
      <c r="H81" s="391"/>
      <c r="I81" s="391"/>
      <c r="J81" s="392"/>
    </row>
    <row r="82" spans="1:10" ht="18" customHeight="1">
      <c r="A82" s="8" t="s">
        <v>523</v>
      </c>
      <c r="B82" s="9" t="s">
        <v>520</v>
      </c>
      <c r="C82" s="383">
        <v>97700</v>
      </c>
      <c r="D82" s="384"/>
      <c r="E82" s="406">
        <v>81100</v>
      </c>
      <c r="F82" s="406"/>
      <c r="G82" s="406">
        <v>75000</v>
      </c>
      <c r="H82" s="406"/>
      <c r="I82" s="406">
        <v>75000</v>
      </c>
      <c r="J82" s="406"/>
    </row>
    <row r="83" spans="1:10" ht="13.5" thickBot="1">
      <c r="A83" s="11"/>
      <c r="B83" s="11"/>
      <c r="C83" s="11"/>
      <c r="D83" s="11"/>
      <c r="E83" s="11"/>
      <c r="F83" s="11"/>
      <c r="G83" s="11"/>
      <c r="H83" s="11"/>
      <c r="I83" s="11"/>
      <c r="J83" s="11"/>
    </row>
    <row r="84" spans="1:10" ht="18" customHeight="1">
      <c r="A84" s="12" t="s">
        <v>90</v>
      </c>
      <c r="B84" s="420" t="s">
        <v>960</v>
      </c>
      <c r="C84" s="421"/>
      <c r="D84" s="421"/>
      <c r="E84" s="421"/>
      <c r="F84" s="421"/>
      <c r="G84" s="421"/>
      <c r="H84" s="421"/>
      <c r="I84" s="421"/>
      <c r="J84" s="422"/>
    </row>
    <row r="85" spans="1:10" ht="18" customHeight="1">
      <c r="A85" s="13" t="s">
        <v>112</v>
      </c>
      <c r="B85" s="496" t="s">
        <v>410</v>
      </c>
      <c r="C85" s="497"/>
      <c r="D85" s="497"/>
      <c r="E85" s="497"/>
      <c r="F85" s="497"/>
      <c r="G85" s="497"/>
      <c r="H85" s="497"/>
      <c r="I85" s="497"/>
      <c r="J85" s="498"/>
    </row>
    <row r="86" spans="1:10" ht="18" customHeight="1">
      <c r="A86" s="8" t="s">
        <v>91</v>
      </c>
      <c r="B86" s="415" t="s">
        <v>549</v>
      </c>
      <c r="C86" s="416"/>
      <c r="D86" s="444" t="s">
        <v>497</v>
      </c>
      <c r="E86" s="445"/>
      <c r="F86" s="445"/>
      <c r="G86" s="445"/>
      <c r="H86" s="445"/>
      <c r="I86" s="445"/>
      <c r="J86" s="446"/>
    </row>
    <row r="87" spans="1:10" ht="18" customHeight="1">
      <c r="A87" s="8" t="s">
        <v>92</v>
      </c>
      <c r="B87" s="14" t="s">
        <v>93</v>
      </c>
      <c r="C87" s="14" t="s">
        <v>94</v>
      </c>
      <c r="D87" s="14" t="s">
        <v>95</v>
      </c>
      <c r="E87" s="15" t="s">
        <v>105</v>
      </c>
      <c r="F87" s="14" t="s">
        <v>96</v>
      </c>
      <c r="G87" s="14" t="s">
        <v>97</v>
      </c>
      <c r="H87" s="14" t="s">
        <v>98</v>
      </c>
      <c r="I87" s="14" t="s">
        <v>99</v>
      </c>
      <c r="J87" s="16" t="s">
        <v>100</v>
      </c>
    </row>
    <row r="88" spans="1:10" ht="18" customHeight="1">
      <c r="A88" s="8" t="s">
        <v>101</v>
      </c>
      <c r="B88" s="17"/>
      <c r="C88" s="17"/>
      <c r="D88" s="286">
        <v>5</v>
      </c>
      <c r="E88" s="286">
        <v>5</v>
      </c>
      <c r="F88" s="286">
        <v>5</v>
      </c>
      <c r="G88" s="286">
        <v>6</v>
      </c>
      <c r="H88" s="286">
        <v>6</v>
      </c>
      <c r="I88" s="301">
        <v>6</v>
      </c>
      <c r="J88" s="287">
        <v>6</v>
      </c>
    </row>
    <row r="89" spans="1:10" ht="18" customHeight="1" thickBot="1">
      <c r="A89" s="10" t="s">
        <v>102</v>
      </c>
      <c r="B89" s="267">
        <v>5</v>
      </c>
      <c r="C89" s="267">
        <v>5</v>
      </c>
      <c r="D89" s="267">
        <v>5</v>
      </c>
      <c r="E89" s="20"/>
      <c r="F89" s="20"/>
      <c r="G89" s="20"/>
      <c r="H89" s="20"/>
      <c r="I89" s="20"/>
      <c r="J89" s="21"/>
    </row>
    <row r="90" spans="1:10" ht="18" customHeight="1">
      <c r="A90" s="8" t="s">
        <v>91</v>
      </c>
      <c r="B90" s="415" t="s">
        <v>549</v>
      </c>
      <c r="C90" s="416"/>
      <c r="D90" s="444" t="s">
        <v>900</v>
      </c>
      <c r="E90" s="445"/>
      <c r="F90" s="445"/>
      <c r="G90" s="445"/>
      <c r="H90" s="445"/>
      <c r="I90" s="445"/>
      <c r="J90" s="446"/>
    </row>
    <row r="91" spans="1:10" ht="18" customHeight="1">
      <c r="A91" s="8" t="s">
        <v>92</v>
      </c>
      <c r="B91" s="14" t="s">
        <v>93</v>
      </c>
      <c r="C91" s="14" t="s">
        <v>94</v>
      </c>
      <c r="D91" s="14" t="s">
        <v>95</v>
      </c>
      <c r="E91" s="15" t="s">
        <v>105</v>
      </c>
      <c r="F91" s="14" t="s">
        <v>96</v>
      </c>
      <c r="G91" s="14" t="s">
        <v>97</v>
      </c>
      <c r="H91" s="14" t="s">
        <v>98</v>
      </c>
      <c r="I91" s="14" t="s">
        <v>99</v>
      </c>
      <c r="J91" s="16" t="s">
        <v>100</v>
      </c>
    </row>
    <row r="92" spans="1:10" ht="18" customHeight="1">
      <c r="A92" s="8" t="s">
        <v>101</v>
      </c>
      <c r="B92" s="17"/>
      <c r="C92" s="17"/>
      <c r="D92" s="286">
        <v>7</v>
      </c>
      <c r="E92" s="286">
        <v>7</v>
      </c>
      <c r="F92" s="286">
        <v>7</v>
      </c>
      <c r="G92" s="286">
        <v>7</v>
      </c>
      <c r="H92" s="286">
        <v>7</v>
      </c>
      <c r="I92" s="286">
        <v>7</v>
      </c>
      <c r="J92" s="287">
        <v>7</v>
      </c>
    </row>
    <row r="93" spans="1:10" ht="18" customHeight="1" thickBot="1">
      <c r="A93" s="10" t="s">
        <v>102</v>
      </c>
      <c r="B93" s="267">
        <v>7</v>
      </c>
      <c r="C93" s="267">
        <v>7</v>
      </c>
      <c r="D93" s="267">
        <v>7</v>
      </c>
      <c r="E93" s="20"/>
      <c r="F93" s="20"/>
      <c r="G93" s="20"/>
      <c r="H93" s="20"/>
      <c r="I93" s="20"/>
      <c r="J93" s="21"/>
    </row>
    <row r="94" spans="1:10" ht="13.5" thickBot="1">
      <c r="A94" s="56"/>
      <c r="B94" s="56"/>
      <c r="C94" s="56"/>
      <c r="D94" s="56"/>
      <c r="E94" s="56"/>
      <c r="F94" s="56"/>
      <c r="G94" s="56"/>
      <c r="H94" s="56"/>
      <c r="I94" s="56"/>
      <c r="J94" s="56"/>
    </row>
    <row r="95" spans="1:10" ht="18" customHeight="1">
      <c r="A95" s="35" t="s">
        <v>145</v>
      </c>
      <c r="B95" s="36" t="s">
        <v>519</v>
      </c>
      <c r="C95" s="412">
        <v>2020</v>
      </c>
      <c r="D95" s="419">
        <v>2009</v>
      </c>
      <c r="E95" s="412">
        <v>2021</v>
      </c>
      <c r="F95" s="419">
        <v>2009</v>
      </c>
      <c r="G95" s="412">
        <v>2022</v>
      </c>
      <c r="H95" s="419"/>
      <c r="I95" s="412">
        <v>2023</v>
      </c>
      <c r="J95" s="413"/>
    </row>
    <row r="96" spans="1:10" ht="18" customHeight="1">
      <c r="A96" s="385"/>
      <c r="B96" s="386"/>
      <c r="C96" s="386"/>
      <c r="D96" s="386"/>
      <c r="E96" s="386"/>
      <c r="F96" s="386"/>
      <c r="G96" s="386"/>
      <c r="H96" s="386"/>
      <c r="I96" s="386"/>
      <c r="J96" s="387"/>
    </row>
    <row r="97" spans="1:10" ht="18" customHeight="1">
      <c r="A97" s="37" t="s">
        <v>525</v>
      </c>
      <c r="B97" s="38" t="s">
        <v>520</v>
      </c>
      <c r="C97" s="381">
        <v>15499</v>
      </c>
      <c r="D97" s="492"/>
      <c r="E97" s="388">
        <v>15679</v>
      </c>
      <c r="F97" s="388"/>
      <c r="G97" s="388">
        <v>13000</v>
      </c>
      <c r="H97" s="388"/>
      <c r="I97" s="388">
        <v>13000</v>
      </c>
      <c r="J97" s="388"/>
    </row>
    <row r="98" spans="1:10" ht="13.5" thickBot="1">
      <c r="A98" s="56"/>
      <c r="B98" s="56"/>
      <c r="C98" s="56"/>
      <c r="D98" s="56"/>
      <c r="E98" s="56"/>
      <c r="F98" s="56"/>
      <c r="G98" s="56"/>
      <c r="H98" s="56"/>
      <c r="I98" s="56"/>
      <c r="J98" s="56"/>
    </row>
    <row r="99" spans="1:10" ht="18" customHeight="1">
      <c r="A99" s="12" t="s">
        <v>90</v>
      </c>
      <c r="B99" s="393" t="s">
        <v>398</v>
      </c>
      <c r="C99" s="394"/>
      <c r="D99" s="394"/>
      <c r="E99" s="394"/>
      <c r="F99" s="394"/>
      <c r="G99" s="394"/>
      <c r="H99" s="394"/>
      <c r="I99" s="394"/>
      <c r="J99" s="395"/>
    </row>
    <row r="100" spans="1:10" ht="18" customHeight="1">
      <c r="A100" s="8" t="s">
        <v>110</v>
      </c>
      <c r="B100" s="396" t="s">
        <v>346</v>
      </c>
      <c r="C100" s="396"/>
      <c r="D100" s="396"/>
      <c r="E100" s="396"/>
      <c r="F100" s="396"/>
      <c r="G100" s="396"/>
      <c r="H100" s="396"/>
      <c r="I100" s="396"/>
      <c r="J100" s="397"/>
    </row>
    <row r="101" spans="1:10" ht="18" customHeight="1">
      <c r="A101" s="8" t="s">
        <v>91</v>
      </c>
      <c r="B101" s="400" t="s">
        <v>549</v>
      </c>
      <c r="C101" s="401"/>
      <c r="D101" s="402" t="s">
        <v>411</v>
      </c>
      <c r="E101" s="403"/>
      <c r="F101" s="403"/>
      <c r="G101" s="403"/>
      <c r="H101" s="403"/>
      <c r="I101" s="403"/>
      <c r="J101" s="404"/>
    </row>
    <row r="102" spans="1:10" ht="18" customHeight="1">
      <c r="A102" s="8" t="s">
        <v>92</v>
      </c>
      <c r="B102" s="14" t="s">
        <v>93</v>
      </c>
      <c r="C102" s="14" t="s">
        <v>94</v>
      </c>
      <c r="D102" s="14" t="s">
        <v>95</v>
      </c>
      <c r="E102" s="15" t="s">
        <v>105</v>
      </c>
      <c r="F102" s="14" t="s">
        <v>96</v>
      </c>
      <c r="G102" s="14" t="s">
        <v>97</v>
      </c>
      <c r="H102" s="14" t="s">
        <v>98</v>
      </c>
      <c r="I102" s="14" t="s">
        <v>99</v>
      </c>
      <c r="J102" s="16" t="s">
        <v>100</v>
      </c>
    </row>
    <row r="103" spans="1:10" ht="18" customHeight="1">
      <c r="A103" s="8" t="s">
        <v>101</v>
      </c>
      <c r="B103" s="17"/>
      <c r="C103" s="17"/>
      <c r="D103" s="302">
        <v>12</v>
      </c>
      <c r="E103" s="302">
        <v>12</v>
      </c>
      <c r="F103" s="302">
        <v>20</v>
      </c>
      <c r="G103" s="302">
        <v>20</v>
      </c>
      <c r="H103" s="302">
        <v>20</v>
      </c>
      <c r="I103" s="302">
        <v>20</v>
      </c>
      <c r="J103" s="302">
        <v>20</v>
      </c>
    </row>
    <row r="104" spans="1:10" ht="18" customHeight="1" thickBot="1">
      <c r="A104" s="10" t="s">
        <v>102</v>
      </c>
      <c r="B104" s="359">
        <v>12</v>
      </c>
      <c r="C104" s="359">
        <v>12</v>
      </c>
      <c r="D104" s="359">
        <v>8</v>
      </c>
      <c r="E104" s="64"/>
      <c r="F104" s="64"/>
      <c r="G104" s="64"/>
      <c r="H104" s="64"/>
      <c r="I104" s="64"/>
      <c r="J104" s="65"/>
    </row>
    <row r="105" spans="1:10" ht="13.5" thickBot="1">
      <c r="A105" s="56"/>
      <c r="B105" s="56"/>
      <c r="C105" s="56"/>
      <c r="D105" s="56"/>
      <c r="E105" s="56"/>
      <c r="F105" s="56"/>
      <c r="G105" s="56"/>
      <c r="H105" s="56"/>
      <c r="I105" s="56"/>
      <c r="J105" s="56"/>
    </row>
    <row r="106" spans="1:10" ht="18" customHeight="1">
      <c r="A106" s="35" t="s">
        <v>146</v>
      </c>
      <c r="B106" s="36" t="s">
        <v>519</v>
      </c>
      <c r="C106" s="412">
        <v>2020</v>
      </c>
      <c r="D106" s="419">
        <v>2009</v>
      </c>
      <c r="E106" s="412">
        <v>2021</v>
      </c>
      <c r="F106" s="419">
        <v>2009</v>
      </c>
      <c r="G106" s="412">
        <v>2022</v>
      </c>
      <c r="H106" s="419"/>
      <c r="I106" s="412">
        <v>2023</v>
      </c>
      <c r="J106" s="413"/>
    </row>
    <row r="107" spans="1:10" ht="18" customHeight="1">
      <c r="A107" s="105" t="s">
        <v>720</v>
      </c>
      <c r="B107" s="108"/>
      <c r="C107" s="109"/>
      <c r="D107" s="110"/>
      <c r="E107" s="109"/>
      <c r="F107" s="110"/>
      <c r="G107" s="109"/>
      <c r="H107" s="110"/>
      <c r="I107" s="108"/>
      <c r="J107" s="111"/>
    </row>
    <row r="108" spans="1:10" ht="18" customHeight="1">
      <c r="A108" s="37" t="s">
        <v>525</v>
      </c>
      <c r="B108" s="38" t="s">
        <v>520</v>
      </c>
      <c r="C108" s="381">
        <f>SUM(C112+C127+C142+C153)</f>
        <v>135183</v>
      </c>
      <c r="D108" s="492"/>
      <c r="E108" s="381">
        <f>SUM(E112+E127+E142+E153)</f>
        <v>135803</v>
      </c>
      <c r="F108" s="492"/>
      <c r="G108" s="381">
        <f>SUM(G112+G127+G142+G153)</f>
        <v>147500</v>
      </c>
      <c r="H108" s="492"/>
      <c r="I108" s="381">
        <f>SUM(I112+I127+I142+I153)</f>
        <v>147500</v>
      </c>
      <c r="J108" s="492"/>
    </row>
    <row r="109" spans="1:10" ht="13.5" thickBot="1">
      <c r="A109" s="11"/>
      <c r="B109" s="56"/>
      <c r="C109" s="56"/>
      <c r="D109" s="56"/>
      <c r="E109" s="56"/>
      <c r="F109" s="56"/>
      <c r="G109" s="56"/>
      <c r="H109" s="56"/>
      <c r="I109" s="56"/>
      <c r="J109" s="56"/>
    </row>
    <row r="110" spans="1:10" ht="18" customHeight="1">
      <c r="A110" s="6" t="s">
        <v>149</v>
      </c>
      <c r="B110" s="7" t="s">
        <v>519</v>
      </c>
      <c r="C110" s="398">
        <v>2020</v>
      </c>
      <c r="D110" s="399">
        <v>2009</v>
      </c>
      <c r="E110" s="398">
        <v>2021</v>
      </c>
      <c r="F110" s="399">
        <v>2009</v>
      </c>
      <c r="G110" s="398">
        <v>2022</v>
      </c>
      <c r="H110" s="399"/>
      <c r="I110" s="398">
        <v>2023</v>
      </c>
      <c r="J110" s="405"/>
    </row>
    <row r="111" spans="1:10" ht="18" customHeight="1">
      <c r="A111" s="97" t="s">
        <v>721</v>
      </c>
      <c r="B111" s="511"/>
      <c r="C111" s="493"/>
      <c r="D111" s="493"/>
      <c r="E111" s="493"/>
      <c r="F111" s="493"/>
      <c r="G111" s="493"/>
      <c r="H111" s="493"/>
      <c r="I111" s="493"/>
      <c r="J111" s="494"/>
    </row>
    <row r="112" spans="1:10" ht="18" customHeight="1">
      <c r="A112" s="8" t="s">
        <v>523</v>
      </c>
      <c r="B112" s="9" t="s">
        <v>520</v>
      </c>
      <c r="C112" s="383">
        <v>58260</v>
      </c>
      <c r="D112" s="384"/>
      <c r="E112" s="406">
        <v>58260</v>
      </c>
      <c r="F112" s="406"/>
      <c r="G112" s="406">
        <v>65000</v>
      </c>
      <c r="H112" s="406"/>
      <c r="I112" s="406">
        <v>65000</v>
      </c>
      <c r="J112" s="406"/>
    </row>
    <row r="113" spans="1:10" ht="13.5" thickBot="1">
      <c r="A113" s="11"/>
      <c r="B113" s="56"/>
      <c r="C113" s="56"/>
      <c r="D113" s="56"/>
      <c r="E113" s="56"/>
      <c r="F113" s="56"/>
      <c r="G113" s="56"/>
      <c r="H113" s="56"/>
      <c r="I113" s="56"/>
      <c r="J113" s="56"/>
    </row>
    <row r="114" spans="1:10" ht="18" customHeight="1">
      <c r="A114" s="12" t="s">
        <v>90</v>
      </c>
      <c r="B114" s="420" t="s">
        <v>153</v>
      </c>
      <c r="C114" s="421"/>
      <c r="D114" s="421"/>
      <c r="E114" s="421"/>
      <c r="F114" s="421"/>
      <c r="G114" s="421"/>
      <c r="H114" s="421"/>
      <c r="I114" s="421"/>
      <c r="J114" s="422"/>
    </row>
    <row r="115" spans="1:10" ht="18" customHeight="1">
      <c r="A115" s="67" t="s">
        <v>112</v>
      </c>
      <c r="B115" s="476" t="s">
        <v>432</v>
      </c>
      <c r="C115" s="476"/>
      <c r="D115" s="476"/>
      <c r="E115" s="476"/>
      <c r="F115" s="476"/>
      <c r="G115" s="476"/>
      <c r="H115" s="476"/>
      <c r="I115" s="476"/>
      <c r="J115" s="477"/>
    </row>
    <row r="116" spans="1:10" ht="18" customHeight="1">
      <c r="A116" s="67" t="s">
        <v>91</v>
      </c>
      <c r="B116" s="407" t="s">
        <v>549</v>
      </c>
      <c r="C116" s="408"/>
      <c r="D116" s="523" t="s">
        <v>431</v>
      </c>
      <c r="E116" s="524"/>
      <c r="F116" s="524"/>
      <c r="G116" s="524"/>
      <c r="H116" s="524"/>
      <c r="I116" s="524"/>
      <c r="J116" s="525"/>
    </row>
    <row r="117" spans="1:10" ht="18" customHeight="1">
      <c r="A117" s="8" t="s">
        <v>92</v>
      </c>
      <c r="B117" s="14" t="s">
        <v>93</v>
      </c>
      <c r="C117" s="14" t="s">
        <v>94</v>
      </c>
      <c r="D117" s="14" t="s">
        <v>95</v>
      </c>
      <c r="E117" s="15" t="s">
        <v>105</v>
      </c>
      <c r="F117" s="14" t="s">
        <v>96</v>
      </c>
      <c r="G117" s="14" t="s">
        <v>97</v>
      </c>
      <c r="H117" s="14" t="s">
        <v>98</v>
      </c>
      <c r="I117" s="14" t="s">
        <v>99</v>
      </c>
      <c r="J117" s="16" t="s">
        <v>100</v>
      </c>
    </row>
    <row r="118" spans="1:10" ht="18" customHeight="1">
      <c r="A118" s="8" t="s">
        <v>101</v>
      </c>
      <c r="B118" s="17"/>
      <c r="C118" s="17"/>
      <c r="D118" s="304">
        <v>90000</v>
      </c>
      <c r="E118" s="304">
        <v>90000</v>
      </c>
      <c r="F118" s="304">
        <v>90000</v>
      </c>
      <c r="G118" s="304">
        <v>90000</v>
      </c>
      <c r="H118" s="304">
        <v>90000</v>
      </c>
      <c r="I118" s="304">
        <v>90000</v>
      </c>
      <c r="J118" s="305">
        <v>90000</v>
      </c>
    </row>
    <row r="119" spans="1:10" ht="18" customHeight="1" thickBot="1">
      <c r="A119" s="10" t="s">
        <v>102</v>
      </c>
      <c r="B119" s="361">
        <v>90000</v>
      </c>
      <c r="C119" s="361">
        <v>90000</v>
      </c>
      <c r="D119" s="360">
        <v>90000</v>
      </c>
      <c r="E119" s="78"/>
      <c r="F119" s="78"/>
      <c r="G119" s="78"/>
      <c r="H119" s="78"/>
      <c r="I119" s="78"/>
      <c r="J119" s="79"/>
    </row>
    <row r="120" spans="1:10" ht="18" customHeight="1">
      <c r="A120" s="12" t="s">
        <v>91</v>
      </c>
      <c r="B120" s="522" t="s">
        <v>549</v>
      </c>
      <c r="C120" s="522"/>
      <c r="D120" s="519" t="s">
        <v>382</v>
      </c>
      <c r="E120" s="520" t="s">
        <v>341</v>
      </c>
      <c r="F120" s="520"/>
      <c r="G120" s="520" t="s">
        <v>342</v>
      </c>
      <c r="H120" s="520"/>
      <c r="I120" s="520"/>
      <c r="J120" s="521"/>
    </row>
    <row r="121" spans="1:10" ht="18" customHeight="1">
      <c r="A121" s="8" t="s">
        <v>92</v>
      </c>
      <c r="B121" s="14" t="s">
        <v>93</v>
      </c>
      <c r="C121" s="14" t="s">
        <v>94</v>
      </c>
      <c r="D121" s="14" t="s">
        <v>95</v>
      </c>
      <c r="E121" s="15" t="s">
        <v>105</v>
      </c>
      <c r="F121" s="14" t="s">
        <v>96</v>
      </c>
      <c r="G121" s="14" t="s">
        <v>97</v>
      </c>
      <c r="H121" s="14" t="s">
        <v>98</v>
      </c>
      <c r="I121" s="14" t="s">
        <v>99</v>
      </c>
      <c r="J121" s="16" t="s">
        <v>100</v>
      </c>
    </row>
    <row r="122" spans="1:10" ht="18" customHeight="1">
      <c r="A122" s="8" t="s">
        <v>101</v>
      </c>
      <c r="B122" s="17"/>
      <c r="C122" s="17"/>
      <c r="D122" s="68">
        <v>0.18</v>
      </c>
      <c r="E122" s="68">
        <v>0.2</v>
      </c>
      <c r="F122" s="68">
        <v>0.2</v>
      </c>
      <c r="G122" s="68">
        <v>0.2</v>
      </c>
      <c r="H122" s="68">
        <v>0.2</v>
      </c>
      <c r="I122" s="68">
        <v>0.2</v>
      </c>
      <c r="J122" s="68">
        <v>0.2</v>
      </c>
    </row>
    <row r="123" spans="1:10" ht="18" customHeight="1" thickBot="1">
      <c r="A123" s="10" t="s">
        <v>102</v>
      </c>
      <c r="B123" s="70">
        <v>0.18</v>
      </c>
      <c r="C123" s="70">
        <v>0.18</v>
      </c>
      <c r="D123" s="70">
        <v>0.18</v>
      </c>
      <c r="E123" s="70"/>
      <c r="F123" s="70"/>
      <c r="G123" s="70"/>
      <c r="H123" s="70"/>
      <c r="I123" s="70"/>
      <c r="J123" s="71"/>
    </row>
    <row r="124" spans="1:10" ht="13.5" thickBot="1">
      <c r="A124" s="56"/>
      <c r="B124" s="56"/>
      <c r="C124" s="56"/>
      <c r="D124" s="56"/>
      <c r="E124" s="56"/>
      <c r="F124" s="56"/>
      <c r="G124" s="56"/>
      <c r="H124" s="56"/>
      <c r="I124" s="56"/>
      <c r="J124" s="56"/>
    </row>
    <row r="125" spans="1:17" ht="18" customHeight="1">
      <c r="A125" s="6" t="s">
        <v>150</v>
      </c>
      <c r="B125" s="7" t="s">
        <v>519</v>
      </c>
      <c r="C125" s="398">
        <v>2020</v>
      </c>
      <c r="D125" s="399">
        <v>2009</v>
      </c>
      <c r="E125" s="398">
        <v>2021</v>
      </c>
      <c r="F125" s="399">
        <v>2009</v>
      </c>
      <c r="G125" s="398">
        <v>2022</v>
      </c>
      <c r="H125" s="399"/>
      <c r="I125" s="398">
        <v>2023</v>
      </c>
      <c r="J125" s="405"/>
      <c r="Q125" s="263"/>
    </row>
    <row r="126" spans="1:10" ht="18" customHeight="1">
      <c r="A126" s="97" t="s">
        <v>722</v>
      </c>
      <c r="B126" s="511"/>
      <c r="C126" s="493"/>
      <c r="D126" s="493"/>
      <c r="E126" s="493"/>
      <c r="F126" s="493"/>
      <c r="G126" s="493"/>
      <c r="H126" s="493"/>
      <c r="I126" s="493"/>
      <c r="J126" s="494"/>
    </row>
    <row r="127" spans="1:10" ht="18" customHeight="1">
      <c r="A127" s="8" t="s">
        <v>523</v>
      </c>
      <c r="B127" s="9" t="s">
        <v>520</v>
      </c>
      <c r="C127" s="383">
        <v>73823</v>
      </c>
      <c r="D127" s="384"/>
      <c r="E127" s="406">
        <v>73823</v>
      </c>
      <c r="F127" s="406"/>
      <c r="G127" s="406">
        <v>80000</v>
      </c>
      <c r="H127" s="406"/>
      <c r="I127" s="406">
        <v>80000</v>
      </c>
      <c r="J127" s="406"/>
    </row>
    <row r="128" spans="1:10" ht="13.5" thickBot="1">
      <c r="A128" s="11"/>
      <c r="B128" s="56"/>
      <c r="C128" s="56"/>
      <c r="D128" s="56"/>
      <c r="E128" s="56"/>
      <c r="F128" s="56"/>
      <c r="G128" s="56"/>
      <c r="H128" s="56"/>
      <c r="I128" s="56"/>
      <c r="J128" s="56"/>
    </row>
    <row r="129" spans="1:10" ht="18" customHeight="1">
      <c r="A129" s="12" t="s">
        <v>90</v>
      </c>
      <c r="B129" s="420" t="s">
        <v>154</v>
      </c>
      <c r="C129" s="421"/>
      <c r="D129" s="421"/>
      <c r="E129" s="421"/>
      <c r="F129" s="421"/>
      <c r="G129" s="421"/>
      <c r="H129" s="421"/>
      <c r="I129" s="421"/>
      <c r="J129" s="422"/>
    </row>
    <row r="130" spans="1:10" ht="18" customHeight="1">
      <c r="A130" s="8" t="s">
        <v>110</v>
      </c>
      <c r="B130" s="476" t="s">
        <v>433</v>
      </c>
      <c r="C130" s="476"/>
      <c r="D130" s="476"/>
      <c r="E130" s="476"/>
      <c r="F130" s="476"/>
      <c r="G130" s="476"/>
      <c r="H130" s="476"/>
      <c r="I130" s="476"/>
      <c r="J130" s="477"/>
    </row>
    <row r="131" spans="1:10" ht="18" customHeight="1">
      <c r="A131" s="8" t="s">
        <v>91</v>
      </c>
      <c r="B131" s="400" t="s">
        <v>549</v>
      </c>
      <c r="C131" s="401"/>
      <c r="D131" s="485" t="s">
        <v>16</v>
      </c>
      <c r="E131" s="486"/>
      <c r="F131" s="486"/>
      <c r="G131" s="486"/>
      <c r="H131" s="486"/>
      <c r="I131" s="486"/>
      <c r="J131" s="487"/>
    </row>
    <row r="132" spans="1:10" ht="18" customHeight="1">
      <c r="A132" s="8" t="s">
        <v>92</v>
      </c>
      <c r="B132" s="14" t="s">
        <v>93</v>
      </c>
      <c r="C132" s="14" t="s">
        <v>94</v>
      </c>
      <c r="D132" s="14" t="s">
        <v>95</v>
      </c>
      <c r="E132" s="15" t="s">
        <v>105</v>
      </c>
      <c r="F132" s="14" t="s">
        <v>96</v>
      </c>
      <c r="G132" s="14" t="s">
        <v>97</v>
      </c>
      <c r="H132" s="14" t="s">
        <v>98</v>
      </c>
      <c r="I132" s="14" t="s">
        <v>99</v>
      </c>
      <c r="J132" s="16" t="s">
        <v>100</v>
      </c>
    </row>
    <row r="133" spans="1:10" ht="18" customHeight="1">
      <c r="A133" s="8" t="s">
        <v>101</v>
      </c>
      <c r="B133" s="17"/>
      <c r="C133" s="17"/>
      <c r="D133" s="302">
        <v>105</v>
      </c>
      <c r="E133" s="302">
        <v>50</v>
      </c>
      <c r="F133" s="302">
        <v>50</v>
      </c>
      <c r="G133" s="302">
        <v>50</v>
      </c>
      <c r="H133" s="302">
        <v>50</v>
      </c>
      <c r="I133" s="302">
        <v>50</v>
      </c>
      <c r="J133" s="302">
        <v>50</v>
      </c>
    </row>
    <row r="134" spans="1:10" ht="18" customHeight="1" thickBot="1">
      <c r="A134" s="10" t="s">
        <v>102</v>
      </c>
      <c r="B134" s="359">
        <v>105</v>
      </c>
      <c r="C134" s="359">
        <v>105</v>
      </c>
      <c r="D134" s="359">
        <v>105</v>
      </c>
      <c r="E134" s="64"/>
      <c r="F134" s="64"/>
      <c r="G134" s="64"/>
      <c r="H134" s="64"/>
      <c r="I134" s="64"/>
      <c r="J134" s="65"/>
    </row>
    <row r="135" spans="1:10" ht="18" customHeight="1">
      <c r="A135" s="8" t="s">
        <v>91</v>
      </c>
      <c r="B135" s="400" t="s">
        <v>549</v>
      </c>
      <c r="C135" s="401"/>
      <c r="D135" s="485" t="s">
        <v>434</v>
      </c>
      <c r="E135" s="486"/>
      <c r="F135" s="486"/>
      <c r="G135" s="486"/>
      <c r="H135" s="486"/>
      <c r="I135" s="486"/>
      <c r="J135" s="487"/>
    </row>
    <row r="136" spans="1:10" ht="18" customHeight="1">
      <c r="A136" s="8" t="s">
        <v>92</v>
      </c>
      <c r="B136" s="14" t="s">
        <v>93</v>
      </c>
      <c r="C136" s="14" t="s">
        <v>94</v>
      </c>
      <c r="D136" s="14" t="s">
        <v>95</v>
      </c>
      <c r="E136" s="15" t="s">
        <v>105</v>
      </c>
      <c r="F136" s="14" t="s">
        <v>96</v>
      </c>
      <c r="G136" s="14" t="s">
        <v>97</v>
      </c>
      <c r="H136" s="14" t="s">
        <v>98</v>
      </c>
      <c r="I136" s="14" t="s">
        <v>99</v>
      </c>
      <c r="J136" s="16" t="s">
        <v>100</v>
      </c>
    </row>
    <row r="137" spans="1:10" ht="18" customHeight="1">
      <c r="A137" s="8" t="s">
        <v>101</v>
      </c>
      <c r="B137" s="17"/>
      <c r="C137" s="17"/>
      <c r="D137" s="302">
        <v>50</v>
      </c>
      <c r="E137" s="302">
        <v>50</v>
      </c>
      <c r="F137" s="302">
        <v>55</v>
      </c>
      <c r="G137" s="302">
        <v>55</v>
      </c>
      <c r="H137" s="302">
        <v>55</v>
      </c>
      <c r="I137" s="309">
        <v>55</v>
      </c>
      <c r="J137" s="303">
        <v>55</v>
      </c>
    </row>
    <row r="138" spans="1:10" ht="18" customHeight="1" thickBot="1">
      <c r="A138" s="10" t="s">
        <v>102</v>
      </c>
      <c r="B138" s="359">
        <v>50</v>
      </c>
      <c r="C138" s="359">
        <v>50</v>
      </c>
      <c r="D138" s="359">
        <v>50</v>
      </c>
      <c r="E138" s="64"/>
      <c r="F138" s="64"/>
      <c r="G138" s="64"/>
      <c r="H138" s="64"/>
      <c r="I138" s="64"/>
      <c r="J138" s="65"/>
    </row>
    <row r="139" spans="1:10" ht="13.5" thickBot="1">
      <c r="A139" s="56"/>
      <c r="B139" s="56"/>
      <c r="C139" s="56"/>
      <c r="D139" s="56"/>
      <c r="E139" s="56"/>
      <c r="F139" s="56"/>
      <c r="G139" s="56"/>
      <c r="H139" s="56"/>
      <c r="I139" s="56"/>
      <c r="J139" s="56"/>
    </row>
    <row r="140" spans="1:10" ht="18" customHeight="1">
      <c r="A140" s="6" t="s">
        <v>151</v>
      </c>
      <c r="B140" s="7" t="s">
        <v>519</v>
      </c>
      <c r="C140" s="398">
        <v>2020</v>
      </c>
      <c r="D140" s="399">
        <v>2009</v>
      </c>
      <c r="E140" s="398">
        <v>2021</v>
      </c>
      <c r="F140" s="399">
        <v>2009</v>
      </c>
      <c r="G140" s="398">
        <v>2022</v>
      </c>
      <c r="H140" s="399"/>
      <c r="I140" s="398">
        <v>2023</v>
      </c>
      <c r="J140" s="405"/>
    </row>
    <row r="141" spans="1:10" ht="18" customHeight="1">
      <c r="A141" s="97" t="s">
        <v>723</v>
      </c>
      <c r="B141" s="511"/>
      <c r="C141" s="493"/>
      <c r="D141" s="493"/>
      <c r="E141" s="493"/>
      <c r="F141" s="493"/>
      <c r="G141" s="493"/>
      <c r="H141" s="493"/>
      <c r="I141" s="493"/>
      <c r="J141" s="494"/>
    </row>
    <row r="142" spans="1:10" ht="18" customHeight="1">
      <c r="A142" s="8" t="s">
        <v>523</v>
      </c>
      <c r="B142" s="9" t="s">
        <v>520</v>
      </c>
      <c r="C142" s="383">
        <v>1800</v>
      </c>
      <c r="D142" s="384"/>
      <c r="E142" s="406">
        <v>2420</v>
      </c>
      <c r="F142" s="406"/>
      <c r="G142" s="406">
        <v>1000</v>
      </c>
      <c r="H142" s="406"/>
      <c r="I142" s="406">
        <v>1000</v>
      </c>
      <c r="J142" s="406"/>
    </row>
    <row r="143" spans="1:10" ht="18" customHeight="1" thickBot="1">
      <c r="A143" s="11"/>
      <c r="B143" s="56"/>
      <c r="C143" s="56"/>
      <c r="D143" s="56"/>
      <c r="E143" s="56"/>
      <c r="F143" s="56"/>
      <c r="G143" s="56"/>
      <c r="H143" s="56"/>
      <c r="I143" s="56"/>
      <c r="J143" s="56"/>
    </row>
    <row r="144" spans="1:10" ht="18" customHeight="1">
      <c r="A144" s="12" t="s">
        <v>90</v>
      </c>
      <c r="B144" s="420" t="s">
        <v>960</v>
      </c>
      <c r="C144" s="421"/>
      <c r="D144" s="421"/>
      <c r="E144" s="421"/>
      <c r="F144" s="421"/>
      <c r="G144" s="421"/>
      <c r="H144" s="421"/>
      <c r="I144" s="421"/>
      <c r="J144" s="422"/>
    </row>
    <row r="145" spans="1:10" ht="18" customHeight="1">
      <c r="A145" s="8" t="s">
        <v>110</v>
      </c>
      <c r="B145" s="476" t="s">
        <v>412</v>
      </c>
      <c r="C145" s="476"/>
      <c r="D145" s="476"/>
      <c r="E145" s="476"/>
      <c r="F145" s="476"/>
      <c r="G145" s="476"/>
      <c r="H145" s="476"/>
      <c r="I145" s="476"/>
      <c r="J145" s="477"/>
    </row>
    <row r="146" spans="1:10" ht="18" customHeight="1">
      <c r="A146" s="8" t="s">
        <v>91</v>
      </c>
      <c r="B146" s="400" t="s">
        <v>549</v>
      </c>
      <c r="C146" s="401"/>
      <c r="D146" s="485" t="s">
        <v>696</v>
      </c>
      <c r="E146" s="486"/>
      <c r="F146" s="486"/>
      <c r="G146" s="486"/>
      <c r="H146" s="486"/>
      <c r="I146" s="486"/>
      <c r="J146" s="487"/>
    </row>
    <row r="147" spans="1:10" ht="18" customHeight="1">
      <c r="A147" s="8" t="s">
        <v>92</v>
      </c>
      <c r="B147" s="14" t="s">
        <v>93</v>
      </c>
      <c r="C147" s="14" t="s">
        <v>94</v>
      </c>
      <c r="D147" s="14" t="s">
        <v>95</v>
      </c>
      <c r="E147" s="15" t="s">
        <v>105</v>
      </c>
      <c r="F147" s="14" t="s">
        <v>96</v>
      </c>
      <c r="G147" s="14" t="s">
        <v>97</v>
      </c>
      <c r="H147" s="14" t="s">
        <v>98</v>
      </c>
      <c r="I147" s="14" t="s">
        <v>99</v>
      </c>
      <c r="J147" s="16" t="s">
        <v>100</v>
      </c>
    </row>
    <row r="148" spans="1:10" ht="18" customHeight="1">
      <c r="A148" s="8" t="s">
        <v>101</v>
      </c>
      <c r="B148" s="17"/>
      <c r="C148" s="17"/>
      <c r="D148" s="302">
        <v>700</v>
      </c>
      <c r="E148" s="302">
        <v>700</v>
      </c>
      <c r="F148" s="302">
        <v>720</v>
      </c>
      <c r="G148" s="302">
        <v>730</v>
      </c>
      <c r="H148" s="302">
        <v>740</v>
      </c>
      <c r="I148" s="309">
        <v>750</v>
      </c>
      <c r="J148" s="303">
        <v>750</v>
      </c>
    </row>
    <row r="149" spans="1:10" ht="18" customHeight="1" thickBot="1">
      <c r="A149" s="10" t="s">
        <v>102</v>
      </c>
      <c r="B149" s="359">
        <v>650</v>
      </c>
      <c r="C149" s="359">
        <v>660</v>
      </c>
      <c r="D149" s="359">
        <v>660</v>
      </c>
      <c r="E149" s="64"/>
      <c r="F149" s="64"/>
      <c r="G149" s="64"/>
      <c r="H149" s="64"/>
      <c r="I149" s="64"/>
      <c r="J149" s="65"/>
    </row>
    <row r="150" spans="1:10" ht="13.5" thickBot="1">
      <c r="A150" s="56"/>
      <c r="B150" s="56"/>
      <c r="C150" s="56"/>
      <c r="D150" s="56"/>
      <c r="E150" s="56"/>
      <c r="F150" s="56"/>
      <c r="G150" s="56"/>
      <c r="H150" s="56"/>
      <c r="I150" s="56"/>
      <c r="J150" s="56"/>
    </row>
    <row r="151" spans="1:10" ht="18" customHeight="1">
      <c r="A151" s="6" t="s">
        <v>152</v>
      </c>
      <c r="B151" s="7" t="s">
        <v>519</v>
      </c>
      <c r="C151" s="398">
        <v>2020</v>
      </c>
      <c r="D151" s="399">
        <v>2009</v>
      </c>
      <c r="E151" s="398">
        <v>2021</v>
      </c>
      <c r="F151" s="399">
        <v>2009</v>
      </c>
      <c r="G151" s="398">
        <v>2022</v>
      </c>
      <c r="H151" s="399"/>
      <c r="I151" s="398">
        <v>2023</v>
      </c>
      <c r="J151" s="405"/>
    </row>
    <row r="152" spans="1:10" ht="18" customHeight="1">
      <c r="A152" s="97" t="s">
        <v>725</v>
      </c>
      <c r="B152" s="511"/>
      <c r="C152" s="493"/>
      <c r="D152" s="493"/>
      <c r="E152" s="493"/>
      <c r="F152" s="493"/>
      <c r="G152" s="493"/>
      <c r="H152" s="493"/>
      <c r="I152" s="493"/>
      <c r="J152" s="494"/>
    </row>
    <row r="153" spans="1:10" ht="18" customHeight="1">
      <c r="A153" s="8" t="s">
        <v>523</v>
      </c>
      <c r="B153" s="9" t="s">
        <v>520</v>
      </c>
      <c r="C153" s="383">
        <v>1300</v>
      </c>
      <c r="D153" s="384"/>
      <c r="E153" s="406">
        <v>1300</v>
      </c>
      <c r="F153" s="406"/>
      <c r="G153" s="406">
        <v>1500</v>
      </c>
      <c r="H153" s="406"/>
      <c r="I153" s="406">
        <v>1500</v>
      </c>
      <c r="J153" s="406"/>
    </row>
    <row r="154" spans="1:10" ht="13.5" thickBot="1">
      <c r="A154" s="11"/>
      <c r="B154" s="56"/>
      <c r="C154" s="56"/>
      <c r="D154" s="56"/>
      <c r="E154" s="56"/>
      <c r="F154" s="56"/>
      <c r="G154" s="56"/>
      <c r="H154" s="56"/>
      <c r="I154" s="56"/>
      <c r="J154" s="56"/>
    </row>
    <row r="155" spans="1:10" ht="18" customHeight="1">
      <c r="A155" s="12" t="s">
        <v>90</v>
      </c>
      <c r="B155" s="420" t="s">
        <v>960</v>
      </c>
      <c r="C155" s="421"/>
      <c r="D155" s="421"/>
      <c r="E155" s="421"/>
      <c r="F155" s="421"/>
      <c r="G155" s="421"/>
      <c r="H155" s="421"/>
      <c r="I155" s="421"/>
      <c r="J155" s="422"/>
    </row>
    <row r="156" spans="1:10" ht="18" customHeight="1">
      <c r="A156" s="8" t="s">
        <v>110</v>
      </c>
      <c r="B156" s="476" t="s">
        <v>435</v>
      </c>
      <c r="C156" s="476"/>
      <c r="D156" s="476"/>
      <c r="E156" s="476"/>
      <c r="F156" s="476"/>
      <c r="G156" s="476"/>
      <c r="H156" s="476"/>
      <c r="I156" s="476"/>
      <c r="J156" s="477"/>
    </row>
    <row r="157" spans="1:10" ht="18" customHeight="1">
      <c r="A157" s="8" t="s">
        <v>91</v>
      </c>
      <c r="B157" s="400" t="s">
        <v>549</v>
      </c>
      <c r="C157" s="401"/>
      <c r="D157" s="485" t="s">
        <v>377</v>
      </c>
      <c r="E157" s="486"/>
      <c r="F157" s="486"/>
      <c r="G157" s="486"/>
      <c r="H157" s="486"/>
      <c r="I157" s="486"/>
      <c r="J157" s="487"/>
    </row>
    <row r="158" spans="1:10" ht="18" customHeight="1">
      <c r="A158" s="8" t="s">
        <v>92</v>
      </c>
      <c r="B158" s="14" t="s">
        <v>93</v>
      </c>
      <c r="C158" s="14" t="s">
        <v>94</v>
      </c>
      <c r="D158" s="14" t="s">
        <v>95</v>
      </c>
      <c r="E158" s="15" t="s">
        <v>105</v>
      </c>
      <c r="F158" s="14" t="s">
        <v>96</v>
      </c>
      <c r="G158" s="14" t="s">
        <v>97</v>
      </c>
      <c r="H158" s="14" t="s">
        <v>98</v>
      </c>
      <c r="I158" s="14" t="s">
        <v>99</v>
      </c>
      <c r="J158" s="16" t="s">
        <v>100</v>
      </c>
    </row>
    <row r="159" spans="1:10" ht="18" customHeight="1">
      <c r="A159" s="8" t="s">
        <v>101</v>
      </c>
      <c r="B159" s="17"/>
      <c r="C159" s="17"/>
      <c r="D159" s="302">
        <v>10</v>
      </c>
      <c r="E159" s="302">
        <v>5</v>
      </c>
      <c r="F159" s="302">
        <v>5</v>
      </c>
      <c r="G159" s="302">
        <v>5</v>
      </c>
      <c r="H159" s="302">
        <v>5</v>
      </c>
      <c r="I159" s="302">
        <v>5</v>
      </c>
      <c r="J159" s="302">
        <v>5</v>
      </c>
    </row>
    <row r="160" spans="1:10" ht="18" customHeight="1" thickBot="1">
      <c r="A160" s="10" t="s">
        <v>102</v>
      </c>
      <c r="B160" s="359">
        <v>10</v>
      </c>
      <c r="C160" s="359">
        <v>10</v>
      </c>
      <c r="D160" s="359">
        <v>10</v>
      </c>
      <c r="E160" s="64"/>
      <c r="F160" s="64"/>
      <c r="G160" s="64"/>
      <c r="H160" s="64"/>
      <c r="I160" s="64"/>
      <c r="J160" s="65"/>
    </row>
  </sheetData>
  <sheetProtection/>
  <mergeCells count="188">
    <mergeCell ref="B120:C120"/>
    <mergeCell ref="G112:H112"/>
    <mergeCell ref="B115:J115"/>
    <mergeCell ref="C125:D125"/>
    <mergeCell ref="G125:H125"/>
    <mergeCell ref="I125:J125"/>
    <mergeCell ref="D116:J116"/>
    <mergeCell ref="B157:C157"/>
    <mergeCell ref="D157:J157"/>
    <mergeCell ref="B156:J156"/>
    <mergeCell ref="B131:C131"/>
    <mergeCell ref="D131:J131"/>
    <mergeCell ref="C151:D151"/>
    <mergeCell ref="G142:H142"/>
    <mergeCell ref="E151:F151"/>
    <mergeCell ref="G140:H140"/>
    <mergeCell ref="I140:J140"/>
    <mergeCell ref="B129:J129"/>
    <mergeCell ref="B135:C135"/>
    <mergeCell ref="D135:J135"/>
    <mergeCell ref="B130:J130"/>
    <mergeCell ref="I127:J127"/>
    <mergeCell ref="C127:D127"/>
    <mergeCell ref="E127:F127"/>
    <mergeCell ref="G127:H127"/>
    <mergeCell ref="B155:J155"/>
    <mergeCell ref="B144:J144"/>
    <mergeCell ref="B145:J145"/>
    <mergeCell ref="B146:C146"/>
    <mergeCell ref="D146:J146"/>
    <mergeCell ref="B152:J152"/>
    <mergeCell ref="I153:J153"/>
    <mergeCell ref="B141:J141"/>
    <mergeCell ref="D120:J120"/>
    <mergeCell ref="I39:J39"/>
    <mergeCell ref="C140:D140"/>
    <mergeCell ref="E140:F140"/>
    <mergeCell ref="E80:F80"/>
    <mergeCell ref="B86:C86"/>
    <mergeCell ref="D86:J86"/>
    <mergeCell ref="A81:J81"/>
    <mergeCell ref="B111:J111"/>
    <mergeCell ref="B126:J126"/>
    <mergeCell ref="E125:F125"/>
    <mergeCell ref="B51:J51"/>
    <mergeCell ref="D34:J34"/>
    <mergeCell ref="B43:J43"/>
    <mergeCell ref="I41:J41"/>
    <mergeCell ref="I50:J50"/>
    <mergeCell ref="C39:D39"/>
    <mergeCell ref="B34:C34"/>
    <mergeCell ref="A40:J40"/>
    <mergeCell ref="G39:H39"/>
    <mergeCell ref="E39:F39"/>
    <mergeCell ref="C50:D50"/>
    <mergeCell ref="G50:H50"/>
    <mergeCell ref="C41:D41"/>
    <mergeCell ref="E50:F50"/>
    <mergeCell ref="B45:C45"/>
    <mergeCell ref="D45:J45"/>
    <mergeCell ref="B44:J44"/>
    <mergeCell ref="G41:H41"/>
    <mergeCell ref="E41:F41"/>
    <mergeCell ref="I142:J142"/>
    <mergeCell ref="C153:D153"/>
    <mergeCell ref="E153:F153"/>
    <mergeCell ref="G153:H153"/>
    <mergeCell ref="G151:H151"/>
    <mergeCell ref="I151:J151"/>
    <mergeCell ref="C142:D142"/>
    <mergeCell ref="E142:F142"/>
    <mergeCell ref="B101:C101"/>
    <mergeCell ref="G95:H95"/>
    <mergeCell ref="D101:J101"/>
    <mergeCell ref="I95:J95"/>
    <mergeCell ref="A96:J96"/>
    <mergeCell ref="G108:H108"/>
    <mergeCell ref="C108:D108"/>
    <mergeCell ref="E108:F108"/>
    <mergeCell ref="E65:F65"/>
    <mergeCell ref="D60:J60"/>
    <mergeCell ref="D90:J90"/>
    <mergeCell ref="G97:H97"/>
    <mergeCell ref="B84:J84"/>
    <mergeCell ref="B85:J85"/>
    <mergeCell ref="G80:H80"/>
    <mergeCell ref="G82:H82"/>
    <mergeCell ref="A66:B66"/>
    <mergeCell ref="C67:D67"/>
    <mergeCell ref="B59:J59"/>
    <mergeCell ref="B75:C75"/>
    <mergeCell ref="D75:J75"/>
    <mergeCell ref="D71:J71"/>
    <mergeCell ref="B70:J70"/>
    <mergeCell ref="I67:J67"/>
    <mergeCell ref="B69:J69"/>
    <mergeCell ref="G67:H67"/>
    <mergeCell ref="G65:H65"/>
    <mergeCell ref="E67:F67"/>
    <mergeCell ref="E52:F52"/>
    <mergeCell ref="I65:J65"/>
    <mergeCell ref="C52:D52"/>
    <mergeCell ref="G54:H54"/>
    <mergeCell ref="B60:C60"/>
    <mergeCell ref="C56:D56"/>
    <mergeCell ref="C65:D65"/>
    <mergeCell ref="I52:J52"/>
    <mergeCell ref="I54:J54"/>
    <mergeCell ref="G52:H52"/>
    <mergeCell ref="B58:J58"/>
    <mergeCell ref="I56:J56"/>
    <mergeCell ref="E54:F54"/>
    <mergeCell ref="E56:F56"/>
    <mergeCell ref="C54:D54"/>
    <mergeCell ref="G56:H56"/>
    <mergeCell ref="C55:J55"/>
    <mergeCell ref="E82:F82"/>
    <mergeCell ref="C97:D97"/>
    <mergeCell ref="E97:F97"/>
    <mergeCell ref="C82:D82"/>
    <mergeCell ref="C80:D80"/>
    <mergeCell ref="C106:D106"/>
    <mergeCell ref="B90:C90"/>
    <mergeCell ref="E106:F106"/>
    <mergeCell ref="B71:C71"/>
    <mergeCell ref="I108:J108"/>
    <mergeCell ref="I110:J110"/>
    <mergeCell ref="B114:J114"/>
    <mergeCell ref="B116:C116"/>
    <mergeCell ref="C112:D112"/>
    <mergeCell ref="E112:F112"/>
    <mergeCell ref="I112:J112"/>
    <mergeCell ref="C110:D110"/>
    <mergeCell ref="G110:H110"/>
    <mergeCell ref="E110:F110"/>
    <mergeCell ref="I80:J80"/>
    <mergeCell ref="I106:J106"/>
    <mergeCell ref="I97:J97"/>
    <mergeCell ref="B99:J99"/>
    <mergeCell ref="B100:J100"/>
    <mergeCell ref="C95:D95"/>
    <mergeCell ref="E95:F95"/>
    <mergeCell ref="G106:H106"/>
    <mergeCell ref="I82:J82"/>
    <mergeCell ref="I26:J26"/>
    <mergeCell ref="B29:J29"/>
    <mergeCell ref="D30:J30"/>
    <mergeCell ref="C26:D26"/>
    <mergeCell ref="G26:H26"/>
    <mergeCell ref="B30:C30"/>
    <mergeCell ref="B28:J28"/>
    <mergeCell ref="E1:F1"/>
    <mergeCell ref="B13:J13"/>
    <mergeCell ref="B14:J14"/>
    <mergeCell ref="B15:C15"/>
    <mergeCell ref="D19:J19"/>
    <mergeCell ref="C24:D24"/>
    <mergeCell ref="B19:C19"/>
    <mergeCell ref="G24:H24"/>
    <mergeCell ref="E24:F24"/>
    <mergeCell ref="C11:D11"/>
    <mergeCell ref="C9:D9"/>
    <mergeCell ref="E11:F11"/>
    <mergeCell ref="I11:J11"/>
    <mergeCell ref="G11:H11"/>
    <mergeCell ref="I24:J24"/>
    <mergeCell ref="D15:J15"/>
    <mergeCell ref="E9:F9"/>
    <mergeCell ref="C25:J25"/>
    <mergeCell ref="E26:F26"/>
    <mergeCell ref="C1:D1"/>
    <mergeCell ref="I5:J5"/>
    <mergeCell ref="E7:F7"/>
    <mergeCell ref="G7:H7"/>
    <mergeCell ref="C3:D3"/>
    <mergeCell ref="E3:F3"/>
    <mergeCell ref="G3:H3"/>
    <mergeCell ref="G5:H5"/>
    <mergeCell ref="G1:H1"/>
    <mergeCell ref="I1:J1"/>
    <mergeCell ref="C5:D5"/>
    <mergeCell ref="A10:J10"/>
    <mergeCell ref="E5:F5"/>
    <mergeCell ref="I3:J3"/>
    <mergeCell ref="I9:J9"/>
    <mergeCell ref="G9:H9"/>
    <mergeCell ref="I7:J7"/>
    <mergeCell ref="C7:D7"/>
  </mergeCells>
  <hyperlinks>
    <hyperlink ref="A14" r:id="rId1" display="_ftn1"/>
    <hyperlink ref="A44" r:id="rId2" display="_ftn1"/>
    <hyperlink ref="A59" r:id="rId3" display="_ftn1"/>
    <hyperlink ref="A70" r:id="rId4" display="_ftn1"/>
    <hyperlink ref="A85" r:id="rId5" display="_ftn1"/>
    <hyperlink ref="A100" r:id="rId6" display="_ftn1"/>
    <hyperlink ref="A130" r:id="rId7" display="_ftn1"/>
    <hyperlink ref="A145" r:id="rId8" display="_ftn1"/>
    <hyperlink ref="A156" r:id="rId9" display="_ftn1"/>
    <hyperlink ref="A29" r:id="rId10" display="_ftn1"/>
  </hyperlinks>
  <printOptions/>
  <pageMargins left="0.75" right="0.75" top="1" bottom="1" header="0.4921259845" footer="0.4921259845"/>
  <pageSetup horizontalDpi="600" verticalDpi="600" orientation="portrait" paperSize="9" scale="75" r:id="rId1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11"/>
  <sheetViews>
    <sheetView zoomScale="77" zoomScaleNormal="77" zoomScalePageLayoutView="0" workbookViewId="0" topLeftCell="A73">
      <selection activeCell="J105" sqref="J105"/>
    </sheetView>
  </sheetViews>
  <sheetFormatPr defaultColWidth="9.140625" defaultRowHeight="12.75"/>
  <cols>
    <col min="1" max="1" width="29.140625" style="0" customWidth="1"/>
  </cols>
  <sheetData>
    <row r="1" spans="1:10" ht="18" customHeight="1">
      <c r="A1" s="86" t="s">
        <v>155</v>
      </c>
      <c r="B1" s="23" t="s">
        <v>519</v>
      </c>
      <c r="C1" s="495">
        <v>2020</v>
      </c>
      <c r="D1" s="490">
        <v>2009</v>
      </c>
      <c r="E1" s="455">
        <v>2021</v>
      </c>
      <c r="F1" s="490">
        <v>2009</v>
      </c>
      <c r="G1" s="455">
        <v>2022</v>
      </c>
      <c r="H1" s="490"/>
      <c r="I1" s="455">
        <v>2023</v>
      </c>
      <c r="J1" s="491"/>
    </row>
    <row r="2" spans="1:10" ht="18" customHeight="1">
      <c r="A2" s="526" t="s">
        <v>724</v>
      </c>
      <c r="B2" s="527"/>
      <c r="C2" s="527"/>
      <c r="D2" s="527"/>
      <c r="E2" s="527"/>
      <c r="F2" s="527"/>
      <c r="G2" s="527"/>
      <c r="H2" s="527"/>
      <c r="I2" s="527"/>
      <c r="J2" s="528"/>
    </row>
    <row r="3" spans="1:10" ht="18" customHeight="1">
      <c r="A3" s="112" t="s">
        <v>524</v>
      </c>
      <c r="B3" s="113" t="s">
        <v>520</v>
      </c>
      <c r="C3" s="381">
        <f>SUM(C7+C18+C44+C70+C88+C99)</f>
        <v>460563</v>
      </c>
      <c r="D3" s="492"/>
      <c r="E3" s="381">
        <f>SUM(E7+E18+E44+E70+E88+E99)</f>
        <v>527952</v>
      </c>
      <c r="F3" s="492"/>
      <c r="G3" s="381">
        <f>SUM(G7+G18+G44+G70+G88+G99)</f>
        <v>293000</v>
      </c>
      <c r="H3" s="492"/>
      <c r="I3" s="381">
        <f>SUM(I7+I18+I44+I70+I88+I99)</f>
        <v>343000</v>
      </c>
      <c r="J3" s="492"/>
    </row>
    <row r="4" spans="1:10" ht="13.5" thickBot="1">
      <c r="A4" s="56"/>
      <c r="B4" s="56"/>
      <c r="C4" s="56"/>
      <c r="D4" s="56"/>
      <c r="E4" s="56"/>
      <c r="F4" s="56"/>
      <c r="G4" s="56"/>
      <c r="H4" s="56"/>
      <c r="I4" s="56"/>
      <c r="J4" s="56"/>
    </row>
    <row r="5" spans="1:10" ht="18" customHeight="1">
      <c r="A5" s="35" t="s">
        <v>156</v>
      </c>
      <c r="B5" s="36" t="s">
        <v>519</v>
      </c>
      <c r="C5" s="412">
        <v>2020</v>
      </c>
      <c r="D5" s="419">
        <v>2009</v>
      </c>
      <c r="E5" s="412">
        <v>2021</v>
      </c>
      <c r="F5" s="419">
        <v>2009</v>
      </c>
      <c r="G5" s="412">
        <v>2022</v>
      </c>
      <c r="H5" s="419"/>
      <c r="I5" s="412">
        <v>2023</v>
      </c>
      <c r="J5" s="413"/>
    </row>
    <row r="6" spans="1:10" ht="18" customHeight="1">
      <c r="A6" s="385" t="s">
        <v>726</v>
      </c>
      <c r="B6" s="386"/>
      <c r="C6" s="386"/>
      <c r="D6" s="386"/>
      <c r="E6" s="386"/>
      <c r="F6" s="386"/>
      <c r="G6" s="386"/>
      <c r="H6" s="386"/>
      <c r="I6" s="386"/>
      <c r="J6" s="387"/>
    </row>
    <row r="7" spans="1:10" ht="18" customHeight="1">
      <c r="A7" s="37" t="s">
        <v>525</v>
      </c>
      <c r="B7" s="38" t="s">
        <v>520</v>
      </c>
      <c r="C7" s="381">
        <v>79358</v>
      </c>
      <c r="D7" s="492"/>
      <c r="E7" s="388">
        <v>182331</v>
      </c>
      <c r="F7" s="388"/>
      <c r="G7" s="388">
        <v>54100</v>
      </c>
      <c r="H7" s="388"/>
      <c r="I7" s="388">
        <v>54100</v>
      </c>
      <c r="J7" s="389"/>
    </row>
    <row r="8" spans="1:10" ht="13.5" thickBot="1">
      <c r="A8" s="56"/>
      <c r="B8" s="56"/>
      <c r="C8" s="56"/>
      <c r="D8" s="56"/>
      <c r="E8" s="56"/>
      <c r="F8" s="56"/>
      <c r="G8" s="56"/>
      <c r="H8" s="56"/>
      <c r="I8" s="56"/>
      <c r="J8" s="56"/>
    </row>
    <row r="9" spans="1:10" ht="18" customHeight="1">
      <c r="A9" s="12" t="s">
        <v>90</v>
      </c>
      <c r="B9" s="420" t="s">
        <v>594</v>
      </c>
      <c r="C9" s="421"/>
      <c r="D9" s="421"/>
      <c r="E9" s="421"/>
      <c r="F9" s="421"/>
      <c r="G9" s="421"/>
      <c r="H9" s="421"/>
      <c r="I9" s="421"/>
      <c r="J9" s="422"/>
    </row>
    <row r="10" spans="1:10" ht="18" customHeight="1">
      <c r="A10" s="13" t="s">
        <v>112</v>
      </c>
      <c r="B10" s="496" t="s">
        <v>347</v>
      </c>
      <c r="C10" s="497"/>
      <c r="D10" s="497"/>
      <c r="E10" s="497"/>
      <c r="F10" s="497"/>
      <c r="G10" s="497"/>
      <c r="H10" s="497"/>
      <c r="I10" s="497"/>
      <c r="J10" s="498"/>
    </row>
    <row r="11" spans="1:10" ht="18" customHeight="1">
      <c r="A11" s="8" t="s">
        <v>91</v>
      </c>
      <c r="B11" s="415" t="s">
        <v>549</v>
      </c>
      <c r="C11" s="416"/>
      <c r="D11" s="529" t="s">
        <v>414</v>
      </c>
      <c r="E11" s="530"/>
      <c r="F11" s="530"/>
      <c r="G11" s="530"/>
      <c r="H11" s="530"/>
      <c r="I11" s="530"/>
      <c r="J11" s="531"/>
    </row>
    <row r="12" spans="1:10" ht="18" customHeight="1">
      <c r="A12" s="8" t="s">
        <v>92</v>
      </c>
      <c r="B12" s="14" t="s">
        <v>93</v>
      </c>
      <c r="C12" s="14" t="s">
        <v>94</v>
      </c>
      <c r="D12" s="14" t="s">
        <v>95</v>
      </c>
      <c r="E12" s="15" t="s">
        <v>105</v>
      </c>
      <c r="F12" s="14" t="s">
        <v>96</v>
      </c>
      <c r="G12" s="14" t="s">
        <v>97</v>
      </c>
      <c r="H12" s="14" t="s">
        <v>98</v>
      </c>
      <c r="I12" s="14" t="s">
        <v>99</v>
      </c>
      <c r="J12" s="16" t="s">
        <v>100</v>
      </c>
    </row>
    <row r="13" spans="1:10" ht="18" customHeight="1">
      <c r="A13" s="8" t="s">
        <v>101</v>
      </c>
      <c r="B13" s="193"/>
      <c r="C13" s="193"/>
      <c r="D13" s="193"/>
      <c r="E13" s="194">
        <v>0</v>
      </c>
      <c r="F13" s="195">
        <v>0</v>
      </c>
      <c r="G13" s="195">
        <v>0</v>
      </c>
      <c r="H13" s="195">
        <v>0</v>
      </c>
      <c r="I13" s="195">
        <v>0</v>
      </c>
      <c r="J13" s="196">
        <v>0</v>
      </c>
    </row>
    <row r="14" spans="1:10" ht="18" customHeight="1" thickBot="1">
      <c r="A14" s="10" t="s">
        <v>102</v>
      </c>
      <c r="B14" s="197">
        <v>0</v>
      </c>
      <c r="C14" s="197">
        <v>0</v>
      </c>
      <c r="D14" s="197">
        <v>0</v>
      </c>
      <c r="E14" s="197"/>
      <c r="F14" s="197"/>
      <c r="G14" s="197"/>
      <c r="H14" s="197"/>
      <c r="I14" s="197"/>
      <c r="J14" s="198"/>
    </row>
    <row r="15" spans="1:10" ht="13.5" thickBot="1">
      <c r="A15" s="56"/>
      <c r="B15" s="56"/>
      <c r="C15" s="56"/>
      <c r="D15" s="56"/>
      <c r="E15" s="56"/>
      <c r="F15" s="56"/>
      <c r="G15" s="56"/>
      <c r="H15" s="56"/>
      <c r="I15" s="56"/>
      <c r="J15" s="56"/>
    </row>
    <row r="16" spans="1:10" ht="18" customHeight="1">
      <c r="A16" s="35" t="s">
        <v>157</v>
      </c>
      <c r="B16" s="36" t="s">
        <v>519</v>
      </c>
      <c r="C16" s="412">
        <v>2020</v>
      </c>
      <c r="D16" s="419">
        <v>2009</v>
      </c>
      <c r="E16" s="412">
        <v>2021</v>
      </c>
      <c r="F16" s="419">
        <v>2009</v>
      </c>
      <c r="G16" s="412">
        <v>2022</v>
      </c>
      <c r="H16" s="419"/>
      <c r="I16" s="412">
        <v>2023</v>
      </c>
      <c r="J16" s="413"/>
    </row>
    <row r="17" spans="1:10" ht="18" customHeight="1">
      <c r="A17" s="385" t="s">
        <v>727</v>
      </c>
      <c r="B17" s="386"/>
      <c r="C17" s="386"/>
      <c r="D17" s="386"/>
      <c r="E17" s="386"/>
      <c r="F17" s="386"/>
      <c r="G17" s="386"/>
      <c r="H17" s="386"/>
      <c r="I17" s="386"/>
      <c r="J17" s="387"/>
    </row>
    <row r="18" spans="1:10" ht="18" customHeight="1">
      <c r="A18" s="37" t="s">
        <v>525</v>
      </c>
      <c r="B18" s="38" t="s">
        <v>520</v>
      </c>
      <c r="C18" s="381">
        <v>0</v>
      </c>
      <c r="D18" s="492"/>
      <c r="E18" s="381">
        <f>SUM(E22+E33)</f>
        <v>14600</v>
      </c>
      <c r="F18" s="492"/>
      <c r="G18" s="381">
        <f>SUM(G22+G33)</f>
        <v>7900</v>
      </c>
      <c r="H18" s="492"/>
      <c r="I18" s="381">
        <f>SUM(I22+I33)</f>
        <v>7900</v>
      </c>
      <c r="J18" s="492"/>
    </row>
    <row r="19" spans="1:10" ht="13.5" thickBot="1">
      <c r="A19" s="56"/>
      <c r="B19" s="56"/>
      <c r="C19" s="56"/>
      <c r="D19" s="56"/>
      <c r="E19" s="56"/>
      <c r="F19" s="56"/>
      <c r="G19" s="56"/>
      <c r="H19" s="56"/>
      <c r="I19" s="56"/>
      <c r="J19" s="56"/>
    </row>
    <row r="20" spans="1:10" ht="18" customHeight="1">
      <c r="A20" s="6" t="s">
        <v>158</v>
      </c>
      <c r="B20" s="7" t="s">
        <v>519</v>
      </c>
      <c r="C20" s="398">
        <v>2020</v>
      </c>
      <c r="D20" s="399">
        <v>2009</v>
      </c>
      <c r="E20" s="398">
        <v>2021</v>
      </c>
      <c r="F20" s="399">
        <v>2009</v>
      </c>
      <c r="G20" s="398">
        <v>2022</v>
      </c>
      <c r="H20" s="399"/>
      <c r="I20" s="398">
        <v>2023</v>
      </c>
      <c r="J20" s="405"/>
    </row>
    <row r="21" spans="1:10" ht="18" customHeight="1">
      <c r="A21" s="390" t="s">
        <v>728</v>
      </c>
      <c r="B21" s="391"/>
      <c r="C21" s="391"/>
      <c r="D21" s="391"/>
      <c r="E21" s="391"/>
      <c r="F21" s="391"/>
      <c r="G21" s="391"/>
      <c r="H21" s="391"/>
      <c r="I21" s="391"/>
      <c r="J21" s="392"/>
    </row>
    <row r="22" spans="1:10" ht="18" customHeight="1">
      <c r="A22" s="8" t="s">
        <v>523</v>
      </c>
      <c r="B22" s="9" t="s">
        <v>520</v>
      </c>
      <c r="C22" s="383">
        <v>2600</v>
      </c>
      <c r="D22" s="384"/>
      <c r="E22" s="406">
        <v>2600</v>
      </c>
      <c r="F22" s="406"/>
      <c r="G22" s="406">
        <v>3300</v>
      </c>
      <c r="H22" s="406"/>
      <c r="I22" s="406">
        <v>3300</v>
      </c>
      <c r="J22" s="406"/>
    </row>
    <row r="23" spans="1:10" ht="18" customHeight="1" thickBot="1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ht="18" customHeight="1">
      <c r="A24" s="12" t="s">
        <v>90</v>
      </c>
      <c r="B24" s="420" t="s">
        <v>595</v>
      </c>
      <c r="C24" s="421"/>
      <c r="D24" s="421"/>
      <c r="E24" s="421"/>
      <c r="F24" s="421"/>
      <c r="G24" s="421"/>
      <c r="H24" s="421"/>
      <c r="I24" s="421"/>
      <c r="J24" s="422"/>
    </row>
    <row r="25" spans="1:10" ht="18" customHeight="1">
      <c r="A25" s="13" t="s">
        <v>112</v>
      </c>
      <c r="B25" s="496" t="s">
        <v>437</v>
      </c>
      <c r="C25" s="497"/>
      <c r="D25" s="497"/>
      <c r="E25" s="497"/>
      <c r="F25" s="497"/>
      <c r="G25" s="497"/>
      <c r="H25" s="497"/>
      <c r="I25" s="497"/>
      <c r="J25" s="498"/>
    </row>
    <row r="26" spans="1:10" ht="18" customHeight="1">
      <c r="A26" s="8" t="s">
        <v>91</v>
      </c>
      <c r="B26" s="415" t="s">
        <v>549</v>
      </c>
      <c r="C26" s="416"/>
      <c r="D26" s="444" t="s">
        <v>374</v>
      </c>
      <c r="E26" s="445"/>
      <c r="F26" s="445"/>
      <c r="G26" s="445"/>
      <c r="H26" s="445"/>
      <c r="I26" s="445"/>
      <c r="J26" s="446"/>
    </row>
    <row r="27" spans="1:10" ht="18" customHeight="1">
      <c r="A27" s="8" t="s">
        <v>92</v>
      </c>
      <c r="B27" s="14" t="s">
        <v>93</v>
      </c>
      <c r="C27" s="14" t="s">
        <v>94</v>
      </c>
      <c r="D27" s="14" t="s">
        <v>95</v>
      </c>
      <c r="E27" s="15" t="s">
        <v>105</v>
      </c>
      <c r="F27" s="14" t="s">
        <v>96</v>
      </c>
      <c r="G27" s="14" t="s">
        <v>97</v>
      </c>
      <c r="H27" s="14" t="s">
        <v>98</v>
      </c>
      <c r="I27" s="14" t="s">
        <v>99</v>
      </c>
      <c r="J27" s="16" t="s">
        <v>100</v>
      </c>
    </row>
    <row r="28" spans="1:10" ht="18" customHeight="1">
      <c r="A28" s="8" t="s">
        <v>101</v>
      </c>
      <c r="B28" s="17"/>
      <c r="C28" s="17"/>
      <c r="D28" s="17"/>
      <c r="E28" s="114" t="s">
        <v>339</v>
      </c>
      <c r="F28" s="114" t="s">
        <v>339</v>
      </c>
      <c r="G28" s="114" t="s">
        <v>339</v>
      </c>
      <c r="H28" s="114" t="s">
        <v>339</v>
      </c>
      <c r="I28" s="114" t="s">
        <v>339</v>
      </c>
      <c r="J28" s="115" t="s">
        <v>339</v>
      </c>
    </row>
    <row r="29" spans="1:10" ht="18" customHeight="1" thickBot="1">
      <c r="A29" s="10" t="s">
        <v>102</v>
      </c>
      <c r="B29" s="116" t="s">
        <v>339</v>
      </c>
      <c r="C29" s="116" t="s">
        <v>339</v>
      </c>
      <c r="D29" s="116" t="s">
        <v>339</v>
      </c>
      <c r="E29" s="116"/>
      <c r="F29" s="116"/>
      <c r="G29" s="116"/>
      <c r="H29" s="116"/>
      <c r="I29" s="116"/>
      <c r="J29" s="117"/>
    </row>
    <row r="30" spans="1:10" ht="13.5" thickBot="1">
      <c r="A30" s="56"/>
      <c r="B30" s="56"/>
      <c r="C30" s="56"/>
      <c r="D30" s="56"/>
      <c r="E30" s="56"/>
      <c r="F30" s="56"/>
      <c r="G30" s="56"/>
      <c r="H30" s="56"/>
      <c r="I30" s="56"/>
      <c r="J30" s="56"/>
    </row>
    <row r="31" spans="1:10" ht="18" customHeight="1">
      <c r="A31" s="6" t="s">
        <v>159</v>
      </c>
      <c r="B31" s="7" t="s">
        <v>519</v>
      </c>
      <c r="C31" s="398">
        <v>2020</v>
      </c>
      <c r="D31" s="399">
        <v>2009</v>
      </c>
      <c r="E31" s="398">
        <v>2021</v>
      </c>
      <c r="F31" s="399">
        <v>2009</v>
      </c>
      <c r="G31" s="398">
        <v>2022</v>
      </c>
      <c r="H31" s="399"/>
      <c r="I31" s="398">
        <v>2023</v>
      </c>
      <c r="J31" s="405"/>
    </row>
    <row r="32" spans="1:10" ht="18" customHeight="1">
      <c r="A32" s="390" t="s">
        <v>729</v>
      </c>
      <c r="B32" s="391"/>
      <c r="C32" s="391"/>
      <c r="D32" s="391"/>
      <c r="E32" s="391"/>
      <c r="F32" s="391"/>
      <c r="G32" s="391"/>
      <c r="H32" s="391"/>
      <c r="I32" s="391"/>
      <c r="J32" s="392"/>
    </row>
    <row r="33" spans="1:10" ht="18" customHeight="1">
      <c r="A33" s="8" t="s">
        <v>523</v>
      </c>
      <c r="B33" s="9" t="s">
        <v>520</v>
      </c>
      <c r="C33" s="383">
        <v>9800</v>
      </c>
      <c r="D33" s="384"/>
      <c r="E33" s="406">
        <v>12000</v>
      </c>
      <c r="F33" s="406"/>
      <c r="G33" s="406">
        <v>4600</v>
      </c>
      <c r="H33" s="406"/>
      <c r="I33" s="406">
        <v>4600</v>
      </c>
      <c r="J33" s="406"/>
    </row>
    <row r="34" spans="1:10" ht="13.5" thickBot="1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18" customHeight="1">
      <c r="A35" s="12" t="s">
        <v>90</v>
      </c>
      <c r="B35" s="420" t="s">
        <v>595</v>
      </c>
      <c r="C35" s="421"/>
      <c r="D35" s="421"/>
      <c r="E35" s="421"/>
      <c r="F35" s="421"/>
      <c r="G35" s="421"/>
      <c r="H35" s="421"/>
      <c r="I35" s="421"/>
      <c r="J35" s="422"/>
    </row>
    <row r="36" spans="1:10" ht="18" customHeight="1">
      <c r="A36" s="13" t="s">
        <v>112</v>
      </c>
      <c r="B36" s="423" t="s">
        <v>436</v>
      </c>
      <c r="C36" s="424"/>
      <c r="D36" s="424"/>
      <c r="E36" s="424"/>
      <c r="F36" s="424"/>
      <c r="G36" s="424"/>
      <c r="H36" s="424"/>
      <c r="I36" s="424"/>
      <c r="J36" s="425"/>
    </row>
    <row r="37" spans="1:10" ht="18" customHeight="1">
      <c r="A37" s="8" t="s">
        <v>91</v>
      </c>
      <c r="B37" s="415" t="s">
        <v>549</v>
      </c>
      <c r="C37" s="416"/>
      <c r="D37" s="529" t="s">
        <v>448</v>
      </c>
      <c r="E37" s="530"/>
      <c r="F37" s="530"/>
      <c r="G37" s="530"/>
      <c r="H37" s="530"/>
      <c r="I37" s="530"/>
      <c r="J37" s="531"/>
    </row>
    <row r="38" spans="1:10" ht="18" customHeight="1">
      <c r="A38" s="8" t="s">
        <v>92</v>
      </c>
      <c r="B38" s="14" t="s">
        <v>93</v>
      </c>
      <c r="C38" s="14" t="s">
        <v>94</v>
      </c>
      <c r="D38" s="14" t="s">
        <v>95</v>
      </c>
      <c r="E38" s="15" t="s">
        <v>105</v>
      </c>
      <c r="F38" s="14" t="s">
        <v>96</v>
      </c>
      <c r="G38" s="14" t="s">
        <v>97</v>
      </c>
      <c r="H38" s="14" t="s">
        <v>98</v>
      </c>
      <c r="I38" s="14" t="s">
        <v>99</v>
      </c>
      <c r="J38" s="16" t="s">
        <v>100</v>
      </c>
    </row>
    <row r="39" spans="1:10" ht="18" customHeight="1">
      <c r="A39" s="8" t="s">
        <v>101</v>
      </c>
      <c r="B39" s="17"/>
      <c r="C39" s="17"/>
      <c r="D39" s="17"/>
      <c r="E39" s="118">
        <v>1</v>
      </c>
      <c r="F39" s="118">
        <v>1</v>
      </c>
      <c r="G39" s="118">
        <v>1</v>
      </c>
      <c r="H39" s="118">
        <v>1</v>
      </c>
      <c r="I39" s="118">
        <v>1</v>
      </c>
      <c r="J39" s="118">
        <v>1</v>
      </c>
    </row>
    <row r="40" spans="1:10" ht="18" customHeight="1" thickBot="1">
      <c r="A40" s="10" t="s">
        <v>102</v>
      </c>
      <c r="B40" s="119">
        <v>1</v>
      </c>
      <c r="C40" s="119">
        <v>1</v>
      </c>
      <c r="D40" s="119">
        <v>1</v>
      </c>
      <c r="E40" s="20"/>
      <c r="F40" s="20"/>
      <c r="G40" s="20"/>
      <c r="H40" s="20"/>
      <c r="I40" s="20"/>
      <c r="J40" s="21"/>
    </row>
    <row r="41" spans="1:10" ht="13.5" thickBot="1">
      <c r="A41" s="56"/>
      <c r="B41" s="56"/>
      <c r="C41" s="56"/>
      <c r="D41" s="56"/>
      <c r="E41" s="56"/>
      <c r="F41" s="56"/>
      <c r="G41" s="56"/>
      <c r="H41" s="56"/>
      <c r="I41" s="56"/>
      <c r="J41" s="56"/>
    </row>
    <row r="42" spans="1:10" ht="18" customHeight="1">
      <c r="A42" s="35" t="s">
        <v>160</v>
      </c>
      <c r="B42" s="36" t="s">
        <v>519</v>
      </c>
      <c r="C42" s="412">
        <v>2020</v>
      </c>
      <c r="D42" s="419">
        <v>2009</v>
      </c>
      <c r="E42" s="412">
        <v>2021</v>
      </c>
      <c r="F42" s="419">
        <v>2009</v>
      </c>
      <c r="G42" s="412">
        <v>2022</v>
      </c>
      <c r="H42" s="419"/>
      <c r="I42" s="412">
        <v>2023</v>
      </c>
      <c r="J42" s="413"/>
    </row>
    <row r="43" spans="1:10" ht="18" customHeight="1">
      <c r="A43" s="385" t="s">
        <v>730</v>
      </c>
      <c r="B43" s="386"/>
      <c r="C43" s="386"/>
      <c r="D43" s="386"/>
      <c r="E43" s="386"/>
      <c r="F43" s="386"/>
      <c r="G43" s="386"/>
      <c r="H43" s="386"/>
      <c r="I43" s="386"/>
      <c r="J43" s="387"/>
    </row>
    <row r="44" spans="1:10" ht="18" customHeight="1">
      <c r="A44" s="37" t="s">
        <v>525</v>
      </c>
      <c r="B44" s="38" t="s">
        <v>520</v>
      </c>
      <c r="C44" s="381">
        <f>SUM(C48,C59)</f>
        <v>18000</v>
      </c>
      <c r="D44" s="492"/>
      <c r="E44" s="381">
        <f>SUM(E48,E59)</f>
        <v>20000</v>
      </c>
      <c r="F44" s="492"/>
      <c r="G44" s="381">
        <f>SUM(G48,G59)</f>
        <v>5000</v>
      </c>
      <c r="H44" s="492"/>
      <c r="I44" s="388">
        <f>SUM(I48,I59)</f>
        <v>5000</v>
      </c>
      <c r="J44" s="389"/>
    </row>
    <row r="45" spans="1:10" ht="13.5" thickBot="1">
      <c r="A45" s="56"/>
      <c r="B45" s="56"/>
      <c r="C45" s="56"/>
      <c r="D45" s="56"/>
      <c r="E45" s="56"/>
      <c r="F45" s="56"/>
      <c r="G45" s="56"/>
      <c r="H45" s="56"/>
      <c r="I45" s="56"/>
      <c r="J45" s="56"/>
    </row>
    <row r="46" spans="1:19" ht="18" customHeight="1">
      <c r="A46" s="6" t="s">
        <v>162</v>
      </c>
      <c r="B46" s="7" t="s">
        <v>519</v>
      </c>
      <c r="C46" s="398">
        <v>2020</v>
      </c>
      <c r="D46" s="537">
        <v>2009</v>
      </c>
      <c r="E46" s="536">
        <v>2021</v>
      </c>
      <c r="F46" s="399">
        <v>2009</v>
      </c>
      <c r="G46" s="398">
        <v>2022</v>
      </c>
      <c r="H46" s="399"/>
      <c r="I46" s="398">
        <v>2023</v>
      </c>
      <c r="J46" s="405"/>
      <c r="K46" s="181"/>
      <c r="L46" s="182"/>
      <c r="M46" s="182"/>
      <c r="N46" s="182"/>
      <c r="O46" s="182"/>
      <c r="P46" s="182"/>
      <c r="Q46" s="182"/>
      <c r="R46" s="182"/>
      <c r="S46" s="182"/>
    </row>
    <row r="47" spans="1:20" ht="18" customHeight="1">
      <c r="A47" s="120" t="s">
        <v>731</v>
      </c>
      <c r="B47" s="121"/>
      <c r="C47" s="122"/>
      <c r="D47" s="123"/>
      <c r="E47" s="124"/>
      <c r="F47" s="121"/>
      <c r="G47" s="122"/>
      <c r="H47" s="121"/>
      <c r="I47" s="538"/>
      <c r="J47" s="539"/>
      <c r="K47" s="181"/>
      <c r="L47" s="180"/>
      <c r="M47" s="182"/>
      <c r="N47" s="182"/>
      <c r="O47" s="182"/>
      <c r="P47" s="182"/>
      <c r="Q47" s="182"/>
      <c r="R47" s="182"/>
      <c r="S47" s="182"/>
      <c r="T47" s="4"/>
    </row>
    <row r="48" spans="1:19" ht="18" customHeight="1">
      <c r="A48" s="8" t="s">
        <v>523</v>
      </c>
      <c r="B48" s="9" t="s">
        <v>520</v>
      </c>
      <c r="C48" s="383">
        <v>15000</v>
      </c>
      <c r="D48" s="383"/>
      <c r="E48" s="533">
        <v>20000</v>
      </c>
      <c r="F48" s="406"/>
      <c r="G48" s="533">
        <v>5000</v>
      </c>
      <c r="H48" s="406"/>
      <c r="I48" s="533">
        <v>5000</v>
      </c>
      <c r="J48" s="406"/>
      <c r="K48" s="181"/>
      <c r="L48" s="182"/>
      <c r="M48" s="182"/>
      <c r="N48" s="182"/>
      <c r="O48" s="182"/>
      <c r="P48" s="182"/>
      <c r="Q48" s="182"/>
      <c r="R48" s="182"/>
      <c r="S48" s="182"/>
    </row>
    <row r="49" spans="1:10" ht="13.5" thickBot="1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 ht="18" customHeight="1">
      <c r="A50" s="12" t="s">
        <v>90</v>
      </c>
      <c r="B50" s="420" t="s">
        <v>595</v>
      </c>
      <c r="C50" s="421"/>
      <c r="D50" s="421"/>
      <c r="E50" s="421"/>
      <c r="F50" s="421"/>
      <c r="G50" s="421"/>
      <c r="H50" s="421"/>
      <c r="I50" s="421"/>
      <c r="J50" s="422"/>
    </row>
    <row r="51" spans="1:10" ht="18" customHeight="1">
      <c r="A51" s="13" t="s">
        <v>112</v>
      </c>
      <c r="B51" s="496" t="s">
        <v>375</v>
      </c>
      <c r="C51" s="497"/>
      <c r="D51" s="497"/>
      <c r="E51" s="497"/>
      <c r="F51" s="497"/>
      <c r="G51" s="497"/>
      <c r="H51" s="497"/>
      <c r="I51" s="497"/>
      <c r="J51" s="498"/>
    </row>
    <row r="52" spans="1:10" ht="18" customHeight="1">
      <c r="A52" s="8" t="s">
        <v>91</v>
      </c>
      <c r="B52" s="415" t="s">
        <v>549</v>
      </c>
      <c r="C52" s="416"/>
      <c r="D52" s="444" t="s">
        <v>391</v>
      </c>
      <c r="E52" s="445"/>
      <c r="F52" s="445"/>
      <c r="G52" s="445"/>
      <c r="H52" s="445"/>
      <c r="I52" s="445"/>
      <c r="J52" s="446"/>
    </row>
    <row r="53" spans="1:10" ht="18" customHeight="1">
      <c r="A53" s="8" t="s">
        <v>92</v>
      </c>
      <c r="B53" s="14" t="s">
        <v>93</v>
      </c>
      <c r="C53" s="14" t="s">
        <v>94</v>
      </c>
      <c r="D53" s="14" t="s">
        <v>95</v>
      </c>
      <c r="E53" s="15" t="s">
        <v>105</v>
      </c>
      <c r="F53" s="14" t="s">
        <v>96</v>
      </c>
      <c r="G53" s="14" t="s">
        <v>97</v>
      </c>
      <c r="H53" s="14" t="s">
        <v>98</v>
      </c>
      <c r="I53" s="14" t="s">
        <v>99</v>
      </c>
      <c r="J53" s="16" t="s">
        <v>100</v>
      </c>
    </row>
    <row r="54" spans="1:10" ht="18" customHeight="1">
      <c r="A54" s="8" t="s">
        <v>101</v>
      </c>
      <c r="B54" s="199"/>
      <c r="C54" s="199"/>
      <c r="D54" s="199"/>
      <c r="E54" s="200">
        <v>2200</v>
      </c>
      <c r="F54" s="200">
        <v>2200</v>
      </c>
      <c r="G54" s="200">
        <v>2200</v>
      </c>
      <c r="H54" s="200">
        <v>2200</v>
      </c>
      <c r="I54" s="200">
        <v>2200</v>
      </c>
      <c r="J54" s="201">
        <v>2200</v>
      </c>
    </row>
    <row r="55" spans="1:10" ht="18" customHeight="1" thickBot="1">
      <c r="A55" s="10" t="s">
        <v>102</v>
      </c>
      <c r="B55" s="192">
        <v>2100</v>
      </c>
      <c r="C55" s="192">
        <v>2200</v>
      </c>
      <c r="D55" s="192">
        <v>2200</v>
      </c>
      <c r="E55" s="192"/>
      <c r="F55" s="192"/>
      <c r="G55" s="192"/>
      <c r="H55" s="192"/>
      <c r="I55" s="192"/>
      <c r="J55" s="202"/>
    </row>
    <row r="56" spans="1:10" ht="13.5" thickBot="1">
      <c r="A56" s="56"/>
      <c r="B56" s="56"/>
      <c r="C56" s="56"/>
      <c r="D56" s="56"/>
      <c r="E56" s="56"/>
      <c r="F56" s="56"/>
      <c r="G56" s="56"/>
      <c r="H56" s="56"/>
      <c r="I56" s="56"/>
      <c r="J56" s="56"/>
    </row>
    <row r="57" spans="1:10" ht="18" customHeight="1">
      <c r="A57" s="6" t="s">
        <v>163</v>
      </c>
      <c r="B57" s="7" t="s">
        <v>519</v>
      </c>
      <c r="C57" s="398">
        <v>2020</v>
      </c>
      <c r="D57" s="399">
        <v>2009</v>
      </c>
      <c r="E57" s="398">
        <v>2021</v>
      </c>
      <c r="F57" s="399">
        <v>2009</v>
      </c>
      <c r="G57" s="398">
        <v>2022</v>
      </c>
      <c r="H57" s="399"/>
      <c r="I57" s="398">
        <v>2023</v>
      </c>
      <c r="J57" s="405"/>
    </row>
    <row r="58" spans="1:10" ht="18" customHeight="1">
      <c r="A58" s="390" t="s">
        <v>732</v>
      </c>
      <c r="B58" s="391"/>
      <c r="C58" s="391"/>
      <c r="D58" s="391"/>
      <c r="E58" s="391"/>
      <c r="F58" s="391"/>
      <c r="G58" s="391"/>
      <c r="H58" s="391"/>
      <c r="I58" s="391"/>
      <c r="J58" s="392"/>
    </row>
    <row r="59" spans="1:10" ht="18" customHeight="1">
      <c r="A59" s="8" t="s">
        <v>523</v>
      </c>
      <c r="B59" s="9" t="s">
        <v>520</v>
      </c>
      <c r="C59" s="383">
        <v>3000</v>
      </c>
      <c r="D59" s="384"/>
      <c r="E59" s="406">
        <v>0</v>
      </c>
      <c r="F59" s="406" t="e">
        <f>+F76+#REF!+F128+F195+F210+F258</f>
        <v>#REF!</v>
      </c>
      <c r="G59" s="406">
        <v>0</v>
      </c>
      <c r="H59" s="406"/>
      <c r="I59" s="406">
        <v>0</v>
      </c>
      <c r="J59" s="414"/>
    </row>
    <row r="60" spans="1:10" ht="13.5" thickBot="1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spans="1:10" ht="18" customHeight="1">
      <c r="A61" s="12" t="s">
        <v>90</v>
      </c>
      <c r="B61" s="420" t="s">
        <v>595</v>
      </c>
      <c r="C61" s="421"/>
      <c r="D61" s="421"/>
      <c r="E61" s="421"/>
      <c r="F61" s="421"/>
      <c r="G61" s="421"/>
      <c r="H61" s="421"/>
      <c r="I61" s="421"/>
      <c r="J61" s="422"/>
    </row>
    <row r="62" spans="1:10" ht="18" customHeight="1">
      <c r="A62" s="13" t="s">
        <v>112</v>
      </c>
      <c r="B62" s="496" t="s">
        <v>17</v>
      </c>
      <c r="C62" s="497"/>
      <c r="D62" s="497"/>
      <c r="E62" s="497"/>
      <c r="F62" s="497"/>
      <c r="G62" s="497"/>
      <c r="H62" s="497"/>
      <c r="I62" s="497"/>
      <c r="J62" s="498"/>
    </row>
    <row r="63" spans="1:10" ht="18" customHeight="1">
      <c r="A63" s="8" t="s">
        <v>91</v>
      </c>
      <c r="B63" s="415" t="s">
        <v>549</v>
      </c>
      <c r="C63" s="416"/>
      <c r="D63" s="529" t="s">
        <v>449</v>
      </c>
      <c r="E63" s="530"/>
      <c r="F63" s="530"/>
      <c r="G63" s="530"/>
      <c r="H63" s="530"/>
      <c r="I63" s="530"/>
      <c r="J63" s="531"/>
    </row>
    <row r="64" spans="1:10" ht="18" customHeight="1">
      <c r="A64" s="8" t="s">
        <v>92</v>
      </c>
      <c r="B64" s="14" t="s">
        <v>93</v>
      </c>
      <c r="C64" s="14" t="s">
        <v>94</v>
      </c>
      <c r="D64" s="14" t="s">
        <v>95</v>
      </c>
      <c r="E64" s="15" t="s">
        <v>105</v>
      </c>
      <c r="F64" s="14" t="s">
        <v>96</v>
      </c>
      <c r="G64" s="14" t="s">
        <v>97</v>
      </c>
      <c r="H64" s="14" t="s">
        <v>98</v>
      </c>
      <c r="I64" s="14" t="s">
        <v>99</v>
      </c>
      <c r="J64" s="16" t="s">
        <v>100</v>
      </c>
    </row>
    <row r="65" spans="1:10" ht="18" customHeight="1">
      <c r="A65" s="8" t="s">
        <v>101</v>
      </c>
      <c r="B65" s="17"/>
      <c r="C65" s="17"/>
      <c r="D65" s="17"/>
      <c r="E65" s="203">
        <v>0</v>
      </c>
      <c r="F65" s="203">
        <v>0</v>
      </c>
      <c r="G65" s="203">
        <v>0</v>
      </c>
      <c r="H65" s="203">
        <v>0</v>
      </c>
      <c r="I65" s="203">
        <v>0</v>
      </c>
      <c r="J65" s="204">
        <v>0</v>
      </c>
    </row>
    <row r="66" spans="1:10" ht="18" customHeight="1" thickBot="1">
      <c r="A66" s="10" t="s">
        <v>102</v>
      </c>
      <c r="B66" s="119">
        <v>0</v>
      </c>
      <c r="C66" s="119">
        <v>0</v>
      </c>
      <c r="D66" s="119">
        <v>0</v>
      </c>
      <c r="E66" s="20"/>
      <c r="F66" s="20"/>
      <c r="G66" s="20"/>
      <c r="H66" s="20"/>
      <c r="I66" s="20"/>
      <c r="J66" s="21"/>
    </row>
    <row r="67" spans="1:10" ht="13.5" thickBot="1">
      <c r="A67" s="56"/>
      <c r="B67" s="56"/>
      <c r="C67" s="56"/>
      <c r="D67" s="56"/>
      <c r="E67" s="56"/>
      <c r="F67" s="56"/>
      <c r="G67" s="56"/>
      <c r="H67" s="56"/>
      <c r="I67" s="56"/>
      <c r="J67" s="56"/>
    </row>
    <row r="68" spans="1:10" ht="18" customHeight="1">
      <c r="A68" s="35" t="s">
        <v>161</v>
      </c>
      <c r="B68" s="36" t="s">
        <v>519</v>
      </c>
      <c r="C68" s="412">
        <v>2020</v>
      </c>
      <c r="D68" s="419">
        <v>2009</v>
      </c>
      <c r="E68" s="412">
        <v>2021</v>
      </c>
      <c r="F68" s="419">
        <v>2009</v>
      </c>
      <c r="G68" s="412">
        <v>2022</v>
      </c>
      <c r="H68" s="419"/>
      <c r="I68" s="412">
        <v>2023</v>
      </c>
      <c r="J68" s="413"/>
    </row>
    <row r="69" spans="1:10" ht="18" customHeight="1">
      <c r="A69" s="385" t="s">
        <v>733</v>
      </c>
      <c r="B69" s="386"/>
      <c r="C69" s="386"/>
      <c r="D69" s="386"/>
      <c r="E69" s="386"/>
      <c r="F69" s="386"/>
      <c r="G69" s="386"/>
      <c r="H69" s="386"/>
      <c r="I69" s="386"/>
      <c r="J69" s="387"/>
    </row>
    <row r="70" spans="1:10" ht="18" customHeight="1">
      <c r="A70" s="37" t="s">
        <v>525</v>
      </c>
      <c r="B70" s="38" t="s">
        <v>520</v>
      </c>
      <c r="C70" s="381">
        <v>340055</v>
      </c>
      <c r="D70" s="492"/>
      <c r="E70" s="388">
        <v>285871</v>
      </c>
      <c r="F70" s="388"/>
      <c r="G70" s="388">
        <v>200000</v>
      </c>
      <c r="H70" s="388"/>
      <c r="I70" s="388">
        <v>250000</v>
      </c>
      <c r="J70" s="388"/>
    </row>
    <row r="71" spans="1:10" ht="13.5" thickBot="1">
      <c r="A71" s="56"/>
      <c r="B71" s="56"/>
      <c r="C71" s="56"/>
      <c r="D71" s="56"/>
      <c r="E71" s="56"/>
      <c r="F71" s="56"/>
      <c r="G71" s="56"/>
      <c r="H71" s="56"/>
      <c r="I71" s="56"/>
      <c r="J71" s="56"/>
    </row>
    <row r="72" spans="1:10" ht="18" customHeight="1">
      <c r="A72" s="12" t="s">
        <v>90</v>
      </c>
      <c r="B72" s="420" t="s">
        <v>595</v>
      </c>
      <c r="C72" s="421"/>
      <c r="D72" s="421"/>
      <c r="E72" s="421"/>
      <c r="F72" s="421"/>
      <c r="G72" s="421"/>
      <c r="H72" s="421"/>
      <c r="I72" s="421"/>
      <c r="J72" s="422"/>
    </row>
    <row r="73" spans="1:10" ht="18" customHeight="1">
      <c r="A73" s="13" t="s">
        <v>112</v>
      </c>
      <c r="B73" s="496" t="s">
        <v>393</v>
      </c>
      <c r="C73" s="497"/>
      <c r="D73" s="497"/>
      <c r="E73" s="497"/>
      <c r="F73" s="497"/>
      <c r="G73" s="497"/>
      <c r="H73" s="497"/>
      <c r="I73" s="497"/>
      <c r="J73" s="498"/>
    </row>
    <row r="74" spans="1:10" ht="18" customHeight="1">
      <c r="A74" s="8" t="s">
        <v>91</v>
      </c>
      <c r="B74" s="415" t="s">
        <v>549</v>
      </c>
      <c r="C74" s="416"/>
      <c r="D74" s="444" t="s">
        <v>18</v>
      </c>
      <c r="E74" s="445"/>
      <c r="F74" s="445"/>
      <c r="G74" s="445"/>
      <c r="H74" s="445"/>
      <c r="I74" s="445"/>
      <c r="J74" s="446"/>
    </row>
    <row r="75" spans="1:10" ht="18" customHeight="1">
      <c r="A75" s="8" t="s">
        <v>92</v>
      </c>
      <c r="B75" s="14" t="s">
        <v>93</v>
      </c>
      <c r="C75" s="14" t="s">
        <v>94</v>
      </c>
      <c r="D75" s="14" t="s">
        <v>95</v>
      </c>
      <c r="E75" s="15" t="s">
        <v>105</v>
      </c>
      <c r="F75" s="14" t="s">
        <v>96</v>
      </c>
      <c r="G75" s="14" t="s">
        <v>97</v>
      </c>
      <c r="H75" s="14" t="s">
        <v>98</v>
      </c>
      <c r="I75" s="14" t="s">
        <v>99</v>
      </c>
      <c r="J75" s="16" t="s">
        <v>100</v>
      </c>
    </row>
    <row r="76" spans="1:10" ht="18" customHeight="1">
      <c r="A76" s="8" t="s">
        <v>101</v>
      </c>
      <c r="B76" s="17"/>
      <c r="C76" s="17"/>
      <c r="D76" s="17"/>
      <c r="E76" s="18">
        <v>110</v>
      </c>
      <c r="F76" s="18">
        <v>110</v>
      </c>
      <c r="G76" s="18">
        <v>110</v>
      </c>
      <c r="H76" s="18">
        <v>110</v>
      </c>
      <c r="I76" s="18">
        <v>110</v>
      </c>
      <c r="J76" s="19">
        <v>110</v>
      </c>
    </row>
    <row r="77" spans="1:10" ht="18" customHeight="1" thickBot="1">
      <c r="A77" s="10" t="s">
        <v>102</v>
      </c>
      <c r="B77" s="20">
        <v>108</v>
      </c>
      <c r="C77" s="20">
        <v>108</v>
      </c>
      <c r="D77" s="20">
        <v>108</v>
      </c>
      <c r="E77" s="20"/>
      <c r="F77" s="20"/>
      <c r="G77" s="20"/>
      <c r="H77" s="20"/>
      <c r="I77" s="20"/>
      <c r="J77" s="21"/>
    </row>
    <row r="78" spans="1:10" ht="18" customHeight="1" thickBot="1">
      <c r="A78" s="125"/>
      <c r="B78" s="33"/>
      <c r="C78" s="33"/>
      <c r="D78" s="33"/>
      <c r="E78" s="33"/>
      <c r="F78" s="33"/>
      <c r="G78" s="33"/>
      <c r="H78" s="33"/>
      <c r="I78" s="33"/>
      <c r="J78" s="33"/>
    </row>
    <row r="79" spans="1:10" ht="18" customHeight="1">
      <c r="A79" s="12" t="s">
        <v>90</v>
      </c>
      <c r="B79" s="420" t="s">
        <v>595</v>
      </c>
      <c r="C79" s="421"/>
      <c r="D79" s="421"/>
      <c r="E79" s="421"/>
      <c r="F79" s="421"/>
      <c r="G79" s="421"/>
      <c r="H79" s="421"/>
      <c r="I79" s="421"/>
      <c r="J79" s="422"/>
    </row>
    <row r="80" spans="1:10" ht="18" customHeight="1">
      <c r="A80" s="13" t="s">
        <v>112</v>
      </c>
      <c r="B80" s="496" t="s">
        <v>384</v>
      </c>
      <c r="C80" s="497"/>
      <c r="D80" s="497"/>
      <c r="E80" s="497"/>
      <c r="F80" s="497"/>
      <c r="G80" s="497"/>
      <c r="H80" s="497"/>
      <c r="I80" s="497"/>
      <c r="J80" s="498"/>
    </row>
    <row r="81" spans="1:10" ht="18" customHeight="1">
      <c r="A81" s="8" t="s">
        <v>91</v>
      </c>
      <c r="B81" s="415" t="s">
        <v>549</v>
      </c>
      <c r="C81" s="416"/>
      <c r="D81" s="444" t="s">
        <v>392</v>
      </c>
      <c r="E81" s="445"/>
      <c r="F81" s="445"/>
      <c r="G81" s="445"/>
      <c r="H81" s="445"/>
      <c r="I81" s="445"/>
      <c r="J81" s="446"/>
    </row>
    <row r="82" spans="1:10" ht="18" customHeight="1">
      <c r="A82" s="8" t="s">
        <v>92</v>
      </c>
      <c r="B82" s="14" t="s">
        <v>93</v>
      </c>
      <c r="C82" s="14" t="s">
        <v>94</v>
      </c>
      <c r="D82" s="14" t="s">
        <v>95</v>
      </c>
      <c r="E82" s="15" t="s">
        <v>105</v>
      </c>
      <c r="F82" s="14" t="s">
        <v>96</v>
      </c>
      <c r="G82" s="14" t="s">
        <v>97</v>
      </c>
      <c r="H82" s="14" t="s">
        <v>98</v>
      </c>
      <c r="I82" s="14" t="s">
        <v>99</v>
      </c>
      <c r="J82" s="16" t="s">
        <v>100</v>
      </c>
    </row>
    <row r="83" spans="1:10" ht="18" customHeight="1">
      <c r="A83" s="8" t="s">
        <v>101</v>
      </c>
      <c r="B83" s="17"/>
      <c r="C83" s="17"/>
      <c r="D83" s="17"/>
      <c r="E83" s="18">
        <v>35</v>
      </c>
      <c r="F83" s="18">
        <v>35</v>
      </c>
      <c r="G83" s="18">
        <v>35</v>
      </c>
      <c r="H83" s="18">
        <v>35</v>
      </c>
      <c r="I83" s="19">
        <v>35</v>
      </c>
      <c r="J83" s="19">
        <v>35</v>
      </c>
    </row>
    <row r="84" spans="1:10" ht="18" customHeight="1" thickBot="1">
      <c r="A84" s="10" t="s">
        <v>102</v>
      </c>
      <c r="B84" s="20">
        <v>34</v>
      </c>
      <c r="C84" s="20">
        <v>34</v>
      </c>
      <c r="D84" s="20">
        <v>34</v>
      </c>
      <c r="E84" s="20"/>
      <c r="F84" s="20"/>
      <c r="G84" s="20"/>
      <c r="H84" s="20"/>
      <c r="I84" s="20"/>
      <c r="J84" s="21"/>
    </row>
    <row r="85" spans="1:10" ht="18" customHeight="1" thickBot="1">
      <c r="A85" s="125"/>
      <c r="B85" s="33"/>
      <c r="C85" s="33"/>
      <c r="D85" s="33"/>
      <c r="E85" s="33"/>
      <c r="F85" s="33"/>
      <c r="G85" s="33"/>
      <c r="H85" s="33"/>
      <c r="I85" s="33"/>
      <c r="J85" s="33"/>
    </row>
    <row r="86" spans="1:10" ht="18" customHeight="1">
      <c r="A86" s="35" t="s">
        <v>164</v>
      </c>
      <c r="B86" s="36" t="s">
        <v>519</v>
      </c>
      <c r="C86" s="412">
        <v>2020</v>
      </c>
      <c r="D86" s="419">
        <v>2009</v>
      </c>
      <c r="E86" s="412">
        <v>2021</v>
      </c>
      <c r="F86" s="419">
        <v>2009</v>
      </c>
      <c r="G86" s="412">
        <v>2022</v>
      </c>
      <c r="H86" s="419"/>
      <c r="I86" s="412">
        <v>2023</v>
      </c>
      <c r="J86" s="413"/>
    </row>
    <row r="87" spans="1:10" ht="18" customHeight="1">
      <c r="A87" s="385" t="s">
        <v>976</v>
      </c>
      <c r="B87" s="386"/>
      <c r="C87" s="386"/>
      <c r="D87" s="386"/>
      <c r="E87" s="386"/>
      <c r="F87" s="386"/>
      <c r="G87" s="386"/>
      <c r="H87" s="386"/>
      <c r="I87" s="386"/>
      <c r="J87" s="387"/>
    </row>
    <row r="88" spans="1:10" ht="18" customHeight="1">
      <c r="A88" s="37" t="s">
        <v>525</v>
      </c>
      <c r="B88" s="38" t="s">
        <v>520</v>
      </c>
      <c r="C88" s="381">
        <v>2500</v>
      </c>
      <c r="D88" s="492"/>
      <c r="E88" s="388">
        <v>2500</v>
      </c>
      <c r="F88" s="388"/>
      <c r="G88" s="388">
        <v>3000</v>
      </c>
      <c r="H88" s="388"/>
      <c r="I88" s="388">
        <v>3000</v>
      </c>
      <c r="J88" s="388"/>
    </row>
    <row r="89" spans="1:10" ht="13.5" thickBot="1">
      <c r="A89" s="56"/>
      <c r="B89" s="56"/>
      <c r="C89" s="56"/>
      <c r="D89" s="56"/>
      <c r="E89" s="56"/>
      <c r="F89" s="56"/>
      <c r="G89" s="56"/>
      <c r="H89" s="56"/>
      <c r="I89" s="56"/>
      <c r="J89" s="56"/>
    </row>
    <row r="90" spans="1:10" ht="18" customHeight="1">
      <c r="A90" s="12" t="s">
        <v>90</v>
      </c>
      <c r="B90" s="420" t="s">
        <v>595</v>
      </c>
      <c r="C90" s="421"/>
      <c r="D90" s="421"/>
      <c r="E90" s="421"/>
      <c r="F90" s="421"/>
      <c r="G90" s="421"/>
      <c r="H90" s="421"/>
      <c r="I90" s="421"/>
      <c r="J90" s="422"/>
    </row>
    <row r="91" spans="1:10" ht="18" customHeight="1">
      <c r="A91" s="13" t="s">
        <v>112</v>
      </c>
      <c r="B91" s="532" t="s">
        <v>413</v>
      </c>
      <c r="C91" s="424"/>
      <c r="D91" s="424"/>
      <c r="E91" s="424"/>
      <c r="F91" s="424"/>
      <c r="G91" s="424"/>
      <c r="H91" s="424"/>
      <c r="I91" s="424"/>
      <c r="J91" s="425"/>
    </row>
    <row r="92" spans="1:10" ht="18" customHeight="1">
      <c r="A92" s="8" t="s">
        <v>91</v>
      </c>
      <c r="B92" s="415" t="s">
        <v>549</v>
      </c>
      <c r="C92" s="416"/>
      <c r="D92" s="444" t="s">
        <v>438</v>
      </c>
      <c r="E92" s="445"/>
      <c r="F92" s="445"/>
      <c r="G92" s="445"/>
      <c r="H92" s="445"/>
      <c r="I92" s="445"/>
      <c r="J92" s="446"/>
    </row>
    <row r="93" spans="1:10" ht="18" customHeight="1">
      <c r="A93" s="8" t="s">
        <v>92</v>
      </c>
      <c r="B93" s="14" t="s">
        <v>93</v>
      </c>
      <c r="C93" s="14" t="s">
        <v>94</v>
      </c>
      <c r="D93" s="14" t="s">
        <v>95</v>
      </c>
      <c r="E93" s="15" t="s">
        <v>105</v>
      </c>
      <c r="F93" s="14" t="s">
        <v>96</v>
      </c>
      <c r="G93" s="14" t="s">
        <v>97</v>
      </c>
      <c r="H93" s="14" t="s">
        <v>98</v>
      </c>
      <c r="I93" s="14" t="s">
        <v>99</v>
      </c>
      <c r="J93" s="16" t="s">
        <v>100</v>
      </c>
    </row>
    <row r="94" spans="1:10" ht="18" customHeight="1">
      <c r="A94" s="8" t="s">
        <v>101</v>
      </c>
      <c r="B94" s="17"/>
      <c r="C94" s="17"/>
      <c r="D94" s="17"/>
      <c r="E94" s="205">
        <v>65</v>
      </c>
      <c r="F94" s="205">
        <v>65</v>
      </c>
      <c r="G94" s="205">
        <v>65</v>
      </c>
      <c r="H94" s="205">
        <v>65</v>
      </c>
      <c r="I94" s="205">
        <v>65</v>
      </c>
      <c r="J94" s="206">
        <v>65</v>
      </c>
    </row>
    <row r="95" spans="1:10" ht="18" customHeight="1" thickBot="1">
      <c r="A95" s="10" t="s">
        <v>102</v>
      </c>
      <c r="B95" s="20">
        <v>65</v>
      </c>
      <c r="C95" s="20">
        <v>65</v>
      </c>
      <c r="D95" s="20">
        <v>65</v>
      </c>
      <c r="E95" s="20"/>
      <c r="F95" s="20"/>
      <c r="G95" s="20"/>
      <c r="H95" s="20"/>
      <c r="I95" s="20"/>
      <c r="J95" s="21"/>
    </row>
    <row r="96" spans="1:10" ht="13.5" thickBot="1">
      <c r="A96" s="56"/>
      <c r="B96" s="56"/>
      <c r="C96" s="56"/>
      <c r="D96" s="56"/>
      <c r="E96" s="56"/>
      <c r="F96" s="56"/>
      <c r="G96" s="56"/>
      <c r="H96" s="56"/>
      <c r="I96" s="56"/>
      <c r="J96" s="56"/>
    </row>
    <row r="97" spans="1:10" ht="18" customHeight="1">
      <c r="A97" s="35" t="s">
        <v>165</v>
      </c>
      <c r="B97" s="36" t="s">
        <v>519</v>
      </c>
      <c r="C97" s="412">
        <v>2020</v>
      </c>
      <c r="D97" s="419">
        <v>2009</v>
      </c>
      <c r="E97" s="412">
        <v>2021</v>
      </c>
      <c r="F97" s="419">
        <v>2009</v>
      </c>
      <c r="G97" s="412">
        <v>2022</v>
      </c>
      <c r="H97" s="419"/>
      <c r="I97" s="412">
        <v>2023</v>
      </c>
      <c r="J97" s="413"/>
    </row>
    <row r="98" spans="1:10" ht="18" customHeight="1">
      <c r="A98" s="385" t="s">
        <v>734</v>
      </c>
      <c r="B98" s="386"/>
      <c r="C98" s="386"/>
      <c r="D98" s="386"/>
      <c r="E98" s="386"/>
      <c r="F98" s="386"/>
      <c r="G98" s="386"/>
      <c r="H98" s="386"/>
      <c r="I98" s="386"/>
      <c r="J98" s="387"/>
    </row>
    <row r="99" spans="1:10" ht="18" customHeight="1">
      <c r="A99" s="37" t="s">
        <v>525</v>
      </c>
      <c r="B99" s="38" t="s">
        <v>520</v>
      </c>
      <c r="C99" s="381">
        <v>20650</v>
      </c>
      <c r="D99" s="492"/>
      <c r="E99" s="388">
        <v>22650</v>
      </c>
      <c r="F99" s="388"/>
      <c r="G99" s="388">
        <v>23000</v>
      </c>
      <c r="H99" s="388"/>
      <c r="I99" s="388">
        <v>23000</v>
      </c>
      <c r="J99" s="388"/>
    </row>
    <row r="100" spans="1:10" ht="13.5" thickBot="1">
      <c r="A100" s="56"/>
      <c r="B100" s="56"/>
      <c r="C100" s="56"/>
      <c r="D100" s="56"/>
      <c r="E100" s="56"/>
      <c r="F100" s="56"/>
      <c r="G100" s="56"/>
      <c r="H100" s="56"/>
      <c r="I100" s="56"/>
      <c r="J100" s="56"/>
    </row>
    <row r="101" spans="1:10" ht="18" customHeight="1">
      <c r="A101" s="12" t="s">
        <v>90</v>
      </c>
      <c r="B101" s="420" t="s">
        <v>595</v>
      </c>
      <c r="C101" s="421"/>
      <c r="D101" s="421"/>
      <c r="E101" s="421"/>
      <c r="F101" s="421"/>
      <c r="G101" s="421"/>
      <c r="H101" s="421"/>
      <c r="I101" s="421"/>
      <c r="J101" s="422"/>
    </row>
    <row r="102" spans="1:10" ht="18" customHeight="1">
      <c r="A102" s="13" t="s">
        <v>112</v>
      </c>
      <c r="B102" s="423" t="s">
        <v>439</v>
      </c>
      <c r="C102" s="424"/>
      <c r="D102" s="424"/>
      <c r="E102" s="424"/>
      <c r="F102" s="424"/>
      <c r="G102" s="424"/>
      <c r="H102" s="424"/>
      <c r="I102" s="424"/>
      <c r="J102" s="425"/>
    </row>
    <row r="103" spans="1:10" ht="18" customHeight="1">
      <c r="A103" s="8" t="s">
        <v>91</v>
      </c>
      <c r="B103" s="534" t="s">
        <v>549</v>
      </c>
      <c r="C103" s="535"/>
      <c r="D103" s="529" t="s">
        <v>477</v>
      </c>
      <c r="E103" s="530"/>
      <c r="F103" s="530"/>
      <c r="G103" s="530"/>
      <c r="H103" s="530"/>
      <c r="I103" s="530"/>
      <c r="J103" s="531"/>
    </row>
    <row r="104" spans="1:10" ht="18" customHeight="1">
      <c r="A104" s="8" t="s">
        <v>92</v>
      </c>
      <c r="B104" s="14" t="s">
        <v>93</v>
      </c>
      <c r="C104" s="14" t="s">
        <v>94</v>
      </c>
      <c r="D104" s="14" t="s">
        <v>95</v>
      </c>
      <c r="E104" s="15" t="s">
        <v>105</v>
      </c>
      <c r="F104" s="14" t="s">
        <v>96</v>
      </c>
      <c r="G104" s="14" t="s">
        <v>97</v>
      </c>
      <c r="H104" s="14" t="s">
        <v>98</v>
      </c>
      <c r="I104" s="14" t="s">
        <v>99</v>
      </c>
      <c r="J104" s="16" t="s">
        <v>100</v>
      </c>
    </row>
    <row r="105" spans="1:10" ht="18" customHeight="1">
      <c r="A105" s="8" t="s">
        <v>101</v>
      </c>
      <c r="B105" s="17"/>
      <c r="C105" s="17"/>
      <c r="D105" s="17"/>
      <c r="E105" s="80">
        <v>72000</v>
      </c>
      <c r="F105" s="80">
        <v>72000</v>
      </c>
      <c r="G105" s="80">
        <v>72000</v>
      </c>
      <c r="H105" s="80">
        <v>72000</v>
      </c>
      <c r="I105" s="80">
        <v>72000</v>
      </c>
      <c r="J105" s="81">
        <v>72000</v>
      </c>
    </row>
    <row r="106" spans="1:10" ht="18" customHeight="1" thickBot="1">
      <c r="A106" s="10" t="s">
        <v>102</v>
      </c>
      <c r="B106" s="126">
        <v>80000</v>
      </c>
      <c r="C106" s="126">
        <v>80000</v>
      </c>
      <c r="D106" s="126">
        <v>80000</v>
      </c>
      <c r="E106" s="126"/>
      <c r="F106" s="126"/>
      <c r="G106" s="126"/>
      <c r="H106" s="126"/>
      <c r="I106" s="126"/>
      <c r="J106" s="127"/>
    </row>
    <row r="107" spans="1:10" ht="16.5">
      <c r="A107" s="8" t="s">
        <v>91</v>
      </c>
      <c r="B107" s="534" t="s">
        <v>549</v>
      </c>
      <c r="C107" s="535"/>
      <c r="D107" s="529" t="s">
        <v>440</v>
      </c>
      <c r="E107" s="530"/>
      <c r="F107" s="530"/>
      <c r="G107" s="530"/>
      <c r="H107" s="530"/>
      <c r="I107" s="530"/>
      <c r="J107" s="531"/>
    </row>
    <row r="108" spans="1:10" ht="16.5">
      <c r="A108" s="8" t="s">
        <v>92</v>
      </c>
      <c r="B108" s="14" t="s">
        <v>93</v>
      </c>
      <c r="C108" s="14" t="s">
        <v>94</v>
      </c>
      <c r="D108" s="14" t="s">
        <v>95</v>
      </c>
      <c r="E108" s="15" t="s">
        <v>105</v>
      </c>
      <c r="F108" s="14" t="s">
        <v>96</v>
      </c>
      <c r="G108" s="14" t="s">
        <v>97</v>
      </c>
      <c r="H108" s="14" t="s">
        <v>98</v>
      </c>
      <c r="I108" s="14" t="s">
        <v>99</v>
      </c>
      <c r="J108" s="16" t="s">
        <v>100</v>
      </c>
    </row>
    <row r="109" spans="1:10" ht="16.5">
      <c r="A109" s="8" t="s">
        <v>101</v>
      </c>
      <c r="B109" s="17"/>
      <c r="C109" s="17"/>
      <c r="D109" s="17"/>
      <c r="E109" s="80">
        <v>6</v>
      </c>
      <c r="F109" s="80">
        <v>6</v>
      </c>
      <c r="G109" s="80">
        <v>6</v>
      </c>
      <c r="H109" s="80">
        <v>6</v>
      </c>
      <c r="I109" s="80">
        <v>6</v>
      </c>
      <c r="J109" s="81">
        <v>6</v>
      </c>
    </row>
    <row r="110" spans="1:10" ht="17.25" thickBot="1">
      <c r="A110" s="10" t="s">
        <v>102</v>
      </c>
      <c r="B110" s="126">
        <v>6</v>
      </c>
      <c r="C110" s="126">
        <v>6</v>
      </c>
      <c r="D110" s="126">
        <v>6</v>
      </c>
      <c r="E110" s="126"/>
      <c r="F110" s="126"/>
      <c r="G110" s="126"/>
      <c r="H110" s="126"/>
      <c r="I110" s="126"/>
      <c r="J110" s="127"/>
    </row>
    <row r="111" spans="1:10" ht="12.75">
      <c r="A111" s="56"/>
      <c r="B111" s="56"/>
      <c r="C111" s="56"/>
      <c r="D111" s="56"/>
      <c r="E111" s="56"/>
      <c r="F111" s="56"/>
      <c r="G111" s="56"/>
      <c r="H111" s="56"/>
      <c r="I111" s="56"/>
      <c r="J111" s="56"/>
    </row>
  </sheetData>
  <sheetProtection/>
  <mergeCells count="137">
    <mergeCell ref="I16:J16"/>
    <mergeCell ref="B62:J62"/>
    <mergeCell ref="B61:J61"/>
    <mergeCell ref="C46:D46"/>
    <mergeCell ref="C48:D48"/>
    <mergeCell ref="E48:F48"/>
    <mergeCell ref="I47:J47"/>
    <mergeCell ref="I48:J48"/>
    <mergeCell ref="C57:D57"/>
    <mergeCell ref="I42:J42"/>
    <mergeCell ref="B72:J72"/>
    <mergeCell ref="B73:J73"/>
    <mergeCell ref="D74:J74"/>
    <mergeCell ref="G86:H86"/>
    <mergeCell ref="B79:J79"/>
    <mergeCell ref="B74:C74"/>
    <mergeCell ref="D81:J81"/>
    <mergeCell ref="B80:J80"/>
    <mergeCell ref="B81:C81"/>
    <mergeCell ref="E86:F86"/>
    <mergeCell ref="A17:J17"/>
    <mergeCell ref="B52:C52"/>
    <mergeCell ref="D52:J52"/>
    <mergeCell ref="E44:F44"/>
    <mergeCell ref="G44:H44"/>
    <mergeCell ref="A43:J43"/>
    <mergeCell ref="B35:J35"/>
    <mergeCell ref="I46:J46"/>
    <mergeCell ref="E46:F46"/>
    <mergeCell ref="G46:H46"/>
    <mergeCell ref="A98:J98"/>
    <mergeCell ref="D103:J103"/>
    <mergeCell ref="C99:D99"/>
    <mergeCell ref="E99:F99"/>
    <mergeCell ref="G99:H99"/>
    <mergeCell ref="I99:J99"/>
    <mergeCell ref="B107:C107"/>
    <mergeCell ref="D107:J107"/>
    <mergeCell ref="B102:J102"/>
    <mergeCell ref="I88:J88"/>
    <mergeCell ref="B101:J101"/>
    <mergeCell ref="C97:D97"/>
    <mergeCell ref="E97:F97"/>
    <mergeCell ref="G97:H97"/>
    <mergeCell ref="I97:J97"/>
    <mergeCell ref="B103:C103"/>
    <mergeCell ref="C68:D68"/>
    <mergeCell ref="E68:F68"/>
    <mergeCell ref="G70:H70"/>
    <mergeCell ref="I70:J70"/>
    <mergeCell ref="G68:H68"/>
    <mergeCell ref="I68:J68"/>
    <mergeCell ref="E70:F70"/>
    <mergeCell ref="C70:D70"/>
    <mergeCell ref="A69:J69"/>
    <mergeCell ref="G59:H59"/>
    <mergeCell ref="C42:D42"/>
    <mergeCell ref="E42:F42"/>
    <mergeCell ref="G42:H42"/>
    <mergeCell ref="B50:J50"/>
    <mergeCell ref="I57:J57"/>
    <mergeCell ref="A58:J58"/>
    <mergeCell ref="I44:J44"/>
    <mergeCell ref="B51:J51"/>
    <mergeCell ref="C44:D44"/>
    <mergeCell ref="E18:F18"/>
    <mergeCell ref="G22:H22"/>
    <mergeCell ref="I22:J22"/>
    <mergeCell ref="A32:J32"/>
    <mergeCell ref="I31:J31"/>
    <mergeCell ref="C22:D22"/>
    <mergeCell ref="E22:F22"/>
    <mergeCell ref="B25:J25"/>
    <mergeCell ref="D26:J26"/>
    <mergeCell ref="D63:J63"/>
    <mergeCell ref="I18:J18"/>
    <mergeCell ref="C20:D20"/>
    <mergeCell ref="E20:F20"/>
    <mergeCell ref="G20:H20"/>
    <mergeCell ref="I20:J20"/>
    <mergeCell ref="G18:H18"/>
    <mergeCell ref="B63:C63"/>
    <mergeCell ref="A21:J21"/>
    <mergeCell ref="C18:D18"/>
    <mergeCell ref="E33:F33"/>
    <mergeCell ref="G33:H33"/>
    <mergeCell ref="B36:J36"/>
    <mergeCell ref="B24:J24"/>
    <mergeCell ref="C31:D31"/>
    <mergeCell ref="E31:F31"/>
    <mergeCell ref="B26:C26"/>
    <mergeCell ref="G31:H31"/>
    <mergeCell ref="B37:C37"/>
    <mergeCell ref="D37:J37"/>
    <mergeCell ref="I33:J33"/>
    <mergeCell ref="E59:F59"/>
    <mergeCell ref="I59:J59"/>
    <mergeCell ref="E57:F57"/>
    <mergeCell ref="G57:H57"/>
    <mergeCell ref="C59:D59"/>
    <mergeCell ref="G48:H48"/>
    <mergeCell ref="C33:D33"/>
    <mergeCell ref="D92:J92"/>
    <mergeCell ref="C86:D86"/>
    <mergeCell ref="G88:H88"/>
    <mergeCell ref="B90:J90"/>
    <mergeCell ref="B91:J91"/>
    <mergeCell ref="B92:C92"/>
    <mergeCell ref="E88:F88"/>
    <mergeCell ref="C88:D88"/>
    <mergeCell ref="A87:J87"/>
    <mergeCell ref="I86:J86"/>
    <mergeCell ref="G5:H5"/>
    <mergeCell ref="I5:J5"/>
    <mergeCell ref="C7:D7"/>
    <mergeCell ref="E7:F7"/>
    <mergeCell ref="G7:H7"/>
    <mergeCell ref="C5:D5"/>
    <mergeCell ref="E5:F5"/>
    <mergeCell ref="A6:J6"/>
    <mergeCell ref="C16:D16"/>
    <mergeCell ref="E16:F16"/>
    <mergeCell ref="G16:H16"/>
    <mergeCell ref="G1:H1"/>
    <mergeCell ref="G3:H3"/>
    <mergeCell ref="D11:J11"/>
    <mergeCell ref="B9:J9"/>
    <mergeCell ref="B10:J10"/>
    <mergeCell ref="I7:J7"/>
    <mergeCell ref="B11:C11"/>
    <mergeCell ref="I1:J1"/>
    <mergeCell ref="C3:D3"/>
    <mergeCell ref="E3:F3"/>
    <mergeCell ref="A2:J2"/>
    <mergeCell ref="C1:D1"/>
    <mergeCell ref="E1:F1"/>
    <mergeCell ref="I3:J3"/>
  </mergeCells>
  <hyperlinks>
    <hyperlink ref="A10" r:id="rId1" display="_ftn1"/>
    <hyperlink ref="A25" r:id="rId2" display="_ftn1"/>
    <hyperlink ref="A36" r:id="rId3" display="_ftn1"/>
    <hyperlink ref="A51" r:id="rId4" display="_ftn1"/>
    <hyperlink ref="A62" r:id="rId5" display="_ftn1"/>
    <hyperlink ref="A73" r:id="rId6" display="_ftn1"/>
    <hyperlink ref="A102" r:id="rId7" display="_ftn1"/>
    <hyperlink ref="A91" r:id="rId8" display="_ftn1"/>
    <hyperlink ref="A80" r:id="rId9" display="_ftn1"/>
  </hyperlinks>
  <printOptions/>
  <pageMargins left="0.75" right="0.75" top="1" bottom="1" header="0.4921259845" footer="0.4921259845"/>
  <pageSetup horizontalDpi="600" verticalDpi="600" orientation="portrait" paperSize="9" scale="75" r:id="rId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5"/>
  <sheetViews>
    <sheetView zoomScale="136" zoomScaleNormal="136" zoomScalePageLayoutView="0" workbookViewId="0" topLeftCell="A76">
      <selection activeCell="D94" sqref="D94"/>
    </sheetView>
  </sheetViews>
  <sheetFormatPr defaultColWidth="9.140625" defaultRowHeight="12.75"/>
  <cols>
    <col min="1" max="1" width="29.140625" style="0" customWidth="1"/>
    <col min="5" max="5" width="12.00390625" style="180" bestFit="1" customWidth="1"/>
    <col min="6" max="10" width="9.140625" style="180" customWidth="1"/>
  </cols>
  <sheetData>
    <row r="1" spans="1:10" ht="18" customHeight="1">
      <c r="A1" s="86" t="s">
        <v>166</v>
      </c>
      <c r="B1" s="23" t="s">
        <v>519</v>
      </c>
      <c r="C1" s="495">
        <v>2022</v>
      </c>
      <c r="D1" s="490">
        <v>2009</v>
      </c>
      <c r="E1" s="455">
        <v>2021</v>
      </c>
      <c r="F1" s="547">
        <v>2009</v>
      </c>
      <c r="G1" s="455">
        <v>2022</v>
      </c>
      <c r="H1" s="547"/>
      <c r="I1" s="455">
        <v>2023</v>
      </c>
      <c r="J1" s="548"/>
    </row>
    <row r="2" spans="1:10" ht="18" customHeight="1">
      <c r="A2" s="549" t="s">
        <v>735</v>
      </c>
      <c r="B2" s="527"/>
      <c r="C2" s="527"/>
      <c r="D2" s="527"/>
      <c r="E2" s="527"/>
      <c r="F2" s="527"/>
      <c r="G2" s="527"/>
      <c r="H2" s="527"/>
      <c r="I2" s="527"/>
      <c r="J2" s="528"/>
    </row>
    <row r="3" spans="1:10" ht="18" customHeight="1">
      <c r="A3" s="90" t="s">
        <v>524</v>
      </c>
      <c r="B3" s="91" t="s">
        <v>520</v>
      </c>
      <c r="C3" s="381">
        <f>SUM(C7+C18+C50+C61+C76+C87+C98)</f>
        <v>137371</v>
      </c>
      <c r="D3" s="492"/>
      <c r="E3" s="381">
        <f>SUM(E7+E18+E50+E61+E76+E87+E98)</f>
        <v>134986</v>
      </c>
      <c r="F3" s="492"/>
      <c r="G3" s="381">
        <f>SUM(G7+G18+G50+G61+G76+G87+G98)</f>
        <v>136500</v>
      </c>
      <c r="H3" s="492"/>
      <c r="I3" s="381">
        <f>SUM(I7+I18+I50+I61+I76+I87+I98)</f>
        <v>136500</v>
      </c>
      <c r="J3" s="492"/>
    </row>
    <row r="4" spans="1:10" ht="13.5" thickBot="1">
      <c r="A4" s="56"/>
      <c r="B4" s="56"/>
      <c r="C4" s="56"/>
      <c r="D4" s="56"/>
      <c r="E4" s="288"/>
      <c r="F4" s="288"/>
      <c r="G4" s="288"/>
      <c r="H4" s="288"/>
      <c r="I4" s="288"/>
      <c r="J4" s="288"/>
    </row>
    <row r="5" spans="1:10" ht="18" customHeight="1">
      <c r="A5" s="35" t="s">
        <v>167</v>
      </c>
      <c r="B5" s="36" t="s">
        <v>519</v>
      </c>
      <c r="C5" s="412">
        <v>2020</v>
      </c>
      <c r="D5" s="419">
        <v>2009</v>
      </c>
      <c r="E5" s="412">
        <v>2021</v>
      </c>
      <c r="F5" s="412">
        <v>2009</v>
      </c>
      <c r="G5" s="412">
        <v>2022</v>
      </c>
      <c r="H5" s="412"/>
      <c r="I5" s="412">
        <v>2023</v>
      </c>
      <c r="J5" s="553"/>
    </row>
    <row r="6" spans="1:10" ht="18" customHeight="1">
      <c r="A6" s="385"/>
      <c r="B6" s="386"/>
      <c r="C6" s="386"/>
      <c r="D6" s="386"/>
      <c r="E6" s="386"/>
      <c r="F6" s="386"/>
      <c r="G6" s="386"/>
      <c r="H6" s="386"/>
      <c r="I6" s="386"/>
      <c r="J6" s="387"/>
    </row>
    <row r="7" spans="1:10" ht="18" customHeight="1">
      <c r="A7" s="37" t="s">
        <v>525</v>
      </c>
      <c r="B7" s="38" t="s">
        <v>520</v>
      </c>
      <c r="C7" s="381">
        <v>55083</v>
      </c>
      <c r="D7" s="492"/>
      <c r="E7" s="388">
        <v>51209</v>
      </c>
      <c r="F7" s="388"/>
      <c r="G7" s="542">
        <v>50000</v>
      </c>
      <c r="H7" s="492"/>
      <c r="I7" s="388">
        <v>50000</v>
      </c>
      <c r="J7" s="388"/>
    </row>
    <row r="8" spans="1:10" ht="13.5" thickBot="1">
      <c r="A8" s="56"/>
      <c r="B8" s="56"/>
      <c r="C8" s="56"/>
      <c r="D8" s="56"/>
      <c r="E8" s="288"/>
      <c r="F8" s="288"/>
      <c r="G8" s="288"/>
      <c r="H8" s="288"/>
      <c r="I8" s="288"/>
      <c r="J8" s="288"/>
    </row>
    <row r="9" spans="1:10" ht="18" customHeight="1">
      <c r="A9" s="12" t="s">
        <v>90</v>
      </c>
      <c r="B9" s="420" t="s">
        <v>595</v>
      </c>
      <c r="C9" s="421"/>
      <c r="D9" s="421"/>
      <c r="E9" s="421"/>
      <c r="F9" s="421"/>
      <c r="G9" s="421"/>
      <c r="H9" s="421"/>
      <c r="I9" s="421"/>
      <c r="J9" s="422"/>
    </row>
    <row r="10" spans="1:10" ht="18" customHeight="1" thickBot="1">
      <c r="A10" s="13" t="s">
        <v>112</v>
      </c>
      <c r="B10" s="496" t="s">
        <v>517</v>
      </c>
      <c r="C10" s="497"/>
      <c r="D10" s="497"/>
      <c r="E10" s="497"/>
      <c r="F10" s="497"/>
      <c r="G10" s="497"/>
      <c r="H10" s="497"/>
      <c r="I10" s="497"/>
      <c r="J10" s="498"/>
    </row>
    <row r="11" spans="1:10" ht="18" customHeight="1">
      <c r="A11" s="12" t="s">
        <v>91</v>
      </c>
      <c r="B11" s="437" t="s">
        <v>549</v>
      </c>
      <c r="C11" s="438"/>
      <c r="D11" s="529" t="s">
        <v>450</v>
      </c>
      <c r="E11" s="530"/>
      <c r="F11" s="530"/>
      <c r="G11" s="530"/>
      <c r="H11" s="530"/>
      <c r="I11" s="530"/>
      <c r="J11" s="531"/>
    </row>
    <row r="12" spans="1:10" ht="18" customHeight="1">
      <c r="A12" s="8" t="s">
        <v>92</v>
      </c>
      <c r="B12" s="14" t="s">
        <v>93</v>
      </c>
      <c r="C12" s="14" t="s">
        <v>94</v>
      </c>
      <c r="D12" s="14" t="s">
        <v>95</v>
      </c>
      <c r="E12" s="15" t="s">
        <v>105</v>
      </c>
      <c r="F12" s="14" t="s">
        <v>96</v>
      </c>
      <c r="G12" s="14" t="s">
        <v>97</v>
      </c>
      <c r="H12" s="14" t="s">
        <v>98</v>
      </c>
      <c r="I12" s="14" t="s">
        <v>99</v>
      </c>
      <c r="J12" s="16" t="s">
        <v>100</v>
      </c>
    </row>
    <row r="13" spans="1:10" ht="18" customHeight="1">
      <c r="A13" s="8" t="s">
        <v>101</v>
      </c>
      <c r="B13" s="128"/>
      <c r="C13" s="128"/>
      <c r="D13" s="128"/>
      <c r="E13" s="289">
        <v>115</v>
      </c>
      <c r="F13" s="289">
        <v>115</v>
      </c>
      <c r="G13" s="289">
        <v>115</v>
      </c>
      <c r="H13" s="289">
        <v>115</v>
      </c>
      <c r="I13" s="289">
        <v>115</v>
      </c>
      <c r="J13" s="290">
        <v>115</v>
      </c>
    </row>
    <row r="14" spans="1:10" ht="18" customHeight="1" thickBot="1">
      <c r="A14" s="10" t="s">
        <v>102</v>
      </c>
      <c r="B14" s="101">
        <v>100</v>
      </c>
      <c r="C14" s="101">
        <v>100</v>
      </c>
      <c r="D14" s="101">
        <v>100</v>
      </c>
      <c r="E14" s="291"/>
      <c r="F14" s="291"/>
      <c r="G14" s="291"/>
      <c r="H14" s="291"/>
      <c r="I14" s="291"/>
      <c r="J14" s="292"/>
    </row>
    <row r="15" spans="1:10" ht="13.5" thickBot="1">
      <c r="A15" s="56"/>
      <c r="B15" s="56"/>
      <c r="C15" s="56"/>
      <c r="D15" s="56"/>
      <c r="E15" s="288"/>
      <c r="F15" s="288"/>
      <c r="G15" s="288"/>
      <c r="H15" s="288"/>
      <c r="I15" s="288"/>
      <c r="J15" s="288"/>
    </row>
    <row r="16" spans="1:10" ht="18" customHeight="1">
      <c r="A16" s="35" t="s">
        <v>168</v>
      </c>
      <c r="B16" s="36" t="s">
        <v>519</v>
      </c>
      <c r="C16" s="412">
        <v>2020</v>
      </c>
      <c r="D16" s="419">
        <v>2009</v>
      </c>
      <c r="E16" s="412">
        <v>2021</v>
      </c>
      <c r="F16" s="412">
        <v>2009</v>
      </c>
      <c r="G16" s="412">
        <v>2022</v>
      </c>
      <c r="H16" s="412"/>
      <c r="I16" s="412">
        <v>2023</v>
      </c>
      <c r="J16" s="553"/>
    </row>
    <row r="17" spans="1:10" ht="18" customHeight="1">
      <c r="A17" s="385" t="s">
        <v>736</v>
      </c>
      <c r="B17" s="386"/>
      <c r="C17" s="386"/>
      <c r="D17" s="386"/>
      <c r="E17" s="386"/>
      <c r="F17" s="386"/>
      <c r="G17" s="386"/>
      <c r="H17" s="386"/>
      <c r="I17" s="386"/>
      <c r="J17" s="387"/>
    </row>
    <row r="18" spans="1:10" ht="18" customHeight="1">
      <c r="A18" s="37" t="s">
        <v>525</v>
      </c>
      <c r="B18" s="38" t="s">
        <v>520</v>
      </c>
      <c r="C18" s="381">
        <v>0</v>
      </c>
      <c r="D18" s="492"/>
      <c r="E18" s="381">
        <v>0</v>
      </c>
      <c r="F18" s="492"/>
      <c r="G18" s="381">
        <v>0</v>
      </c>
      <c r="H18" s="492"/>
      <c r="I18" s="388">
        <v>0</v>
      </c>
      <c r="J18" s="389"/>
    </row>
    <row r="19" spans="1:10" ht="13.5" thickBot="1">
      <c r="A19" s="56"/>
      <c r="B19" s="56"/>
      <c r="C19" s="56"/>
      <c r="D19" s="56"/>
      <c r="E19" s="288"/>
      <c r="F19" s="288"/>
      <c r="G19" s="288"/>
      <c r="H19" s="288"/>
      <c r="I19" s="288"/>
      <c r="J19" s="288"/>
    </row>
    <row r="20" spans="1:10" ht="18" customHeight="1">
      <c r="A20" s="12" t="s">
        <v>90</v>
      </c>
      <c r="B20" s="420" t="s">
        <v>595</v>
      </c>
      <c r="C20" s="421"/>
      <c r="D20" s="421"/>
      <c r="E20" s="421"/>
      <c r="F20" s="421"/>
      <c r="G20" s="421"/>
      <c r="H20" s="421"/>
      <c r="I20" s="421"/>
      <c r="J20" s="422"/>
    </row>
    <row r="21" spans="1:10" ht="18" customHeight="1">
      <c r="A21" s="13" t="s">
        <v>112</v>
      </c>
      <c r="B21" s="423" t="s">
        <v>441</v>
      </c>
      <c r="C21" s="424"/>
      <c r="D21" s="424"/>
      <c r="E21" s="424"/>
      <c r="F21" s="424"/>
      <c r="G21" s="424"/>
      <c r="H21" s="424"/>
      <c r="I21" s="424"/>
      <c r="J21" s="425"/>
    </row>
    <row r="22" spans="1:10" ht="18" customHeight="1">
      <c r="A22" s="8" t="s">
        <v>91</v>
      </c>
      <c r="B22" s="415" t="s">
        <v>549</v>
      </c>
      <c r="C22" s="416"/>
      <c r="D22" s="444" t="s">
        <v>451</v>
      </c>
      <c r="E22" s="445"/>
      <c r="F22" s="445"/>
      <c r="G22" s="445"/>
      <c r="H22" s="445"/>
      <c r="I22" s="445"/>
      <c r="J22" s="446"/>
    </row>
    <row r="23" spans="1:10" ht="18" customHeight="1">
      <c r="A23" s="8" t="s">
        <v>92</v>
      </c>
      <c r="B23" s="14" t="s">
        <v>93</v>
      </c>
      <c r="C23" s="14" t="s">
        <v>94</v>
      </c>
      <c r="D23" s="14" t="s">
        <v>95</v>
      </c>
      <c r="E23" s="15" t="s">
        <v>105</v>
      </c>
      <c r="F23" s="14" t="s">
        <v>96</v>
      </c>
      <c r="G23" s="14" t="s">
        <v>97</v>
      </c>
      <c r="H23" s="14" t="s">
        <v>98</v>
      </c>
      <c r="I23" s="14" t="s">
        <v>99</v>
      </c>
      <c r="J23" s="16" t="s">
        <v>100</v>
      </c>
    </row>
    <row r="24" spans="1:10" ht="18" customHeight="1">
      <c r="A24" s="8" t="s">
        <v>101</v>
      </c>
      <c r="B24" s="128"/>
      <c r="C24" s="128"/>
      <c r="D24" s="128"/>
      <c r="E24" s="289">
        <v>250</v>
      </c>
      <c r="F24" s="289">
        <v>250</v>
      </c>
      <c r="G24" s="289">
        <v>250</v>
      </c>
      <c r="H24" s="289">
        <v>250</v>
      </c>
      <c r="I24" s="289">
        <v>250</v>
      </c>
      <c r="J24" s="290">
        <v>250</v>
      </c>
    </row>
    <row r="25" spans="1:10" ht="18" customHeight="1" thickBot="1">
      <c r="A25" s="10" t="s">
        <v>102</v>
      </c>
      <c r="B25" s="101">
        <v>250</v>
      </c>
      <c r="C25" s="101">
        <v>250</v>
      </c>
      <c r="D25" s="101">
        <v>200</v>
      </c>
      <c r="E25" s="291"/>
      <c r="F25" s="291"/>
      <c r="G25" s="291"/>
      <c r="H25" s="291"/>
      <c r="I25" s="291"/>
      <c r="J25" s="292"/>
    </row>
    <row r="26" spans="1:10" ht="18" customHeight="1">
      <c r="A26" s="12" t="s">
        <v>90</v>
      </c>
      <c r="B26" s="420" t="s">
        <v>595</v>
      </c>
      <c r="C26" s="421"/>
      <c r="D26" s="421"/>
      <c r="E26" s="421"/>
      <c r="F26" s="421"/>
      <c r="G26" s="421"/>
      <c r="H26" s="421"/>
      <c r="I26" s="421"/>
      <c r="J26" s="422"/>
    </row>
    <row r="27" spans="1:10" ht="18" customHeight="1">
      <c r="A27" s="13" t="s">
        <v>112</v>
      </c>
      <c r="B27" s="496" t="s">
        <v>334</v>
      </c>
      <c r="C27" s="497"/>
      <c r="D27" s="497"/>
      <c r="E27" s="497"/>
      <c r="F27" s="497"/>
      <c r="G27" s="497"/>
      <c r="H27" s="497"/>
      <c r="I27" s="497"/>
      <c r="J27" s="498"/>
    </row>
    <row r="28" spans="1:10" ht="18" customHeight="1">
      <c r="A28" s="8" t="s">
        <v>91</v>
      </c>
      <c r="B28" s="415" t="s">
        <v>549</v>
      </c>
      <c r="C28" s="416"/>
      <c r="D28" s="529" t="s">
        <v>452</v>
      </c>
      <c r="E28" s="530"/>
      <c r="F28" s="530"/>
      <c r="G28" s="530"/>
      <c r="H28" s="530"/>
      <c r="I28" s="530"/>
      <c r="J28" s="531"/>
    </row>
    <row r="29" spans="1:10" ht="18" customHeight="1">
      <c r="A29" s="8" t="s">
        <v>92</v>
      </c>
      <c r="B29" s="14" t="s">
        <v>93</v>
      </c>
      <c r="C29" s="14" t="s">
        <v>94</v>
      </c>
      <c r="D29" s="14" t="s">
        <v>95</v>
      </c>
      <c r="E29" s="15" t="s">
        <v>105</v>
      </c>
      <c r="F29" s="14" t="s">
        <v>96</v>
      </c>
      <c r="G29" s="14" t="s">
        <v>97</v>
      </c>
      <c r="H29" s="14" t="s">
        <v>98</v>
      </c>
      <c r="I29" s="14" t="s">
        <v>99</v>
      </c>
      <c r="J29" s="16" t="s">
        <v>100</v>
      </c>
    </row>
    <row r="30" spans="1:10" ht="18" customHeight="1">
      <c r="A30" s="8" t="s">
        <v>101</v>
      </c>
      <c r="B30" s="129"/>
      <c r="C30" s="129"/>
      <c r="D30" s="129"/>
      <c r="E30" s="293" t="s">
        <v>1002</v>
      </c>
      <c r="F30" s="293" t="s">
        <v>1002</v>
      </c>
      <c r="G30" s="293" t="s">
        <v>1002</v>
      </c>
      <c r="H30" s="293" t="s">
        <v>1002</v>
      </c>
      <c r="I30" s="293" t="s">
        <v>1002</v>
      </c>
      <c r="J30" s="294" t="s">
        <v>1002</v>
      </c>
    </row>
    <row r="31" spans="1:10" ht="18" customHeight="1" thickBot="1">
      <c r="A31" s="10" t="s">
        <v>102</v>
      </c>
      <c r="B31" s="235" t="s">
        <v>925</v>
      </c>
      <c r="C31" s="235" t="s">
        <v>925</v>
      </c>
      <c r="D31" s="238" t="s">
        <v>925</v>
      </c>
      <c r="E31" s="267"/>
      <c r="F31" s="267"/>
      <c r="G31" s="267"/>
      <c r="H31" s="267"/>
      <c r="I31" s="267"/>
      <c r="J31" s="295"/>
    </row>
    <row r="32" spans="1:10" ht="13.5" thickBot="1">
      <c r="A32" s="56"/>
      <c r="B32" s="56"/>
      <c r="C32" s="56"/>
      <c r="D32" s="56"/>
      <c r="E32" s="288"/>
      <c r="F32" s="288"/>
      <c r="G32" s="288"/>
      <c r="H32" s="288"/>
      <c r="I32" s="288"/>
      <c r="J32" s="288"/>
    </row>
    <row r="33" spans="1:10" ht="18" customHeight="1">
      <c r="A33" s="12" t="s">
        <v>90</v>
      </c>
      <c r="B33" s="420" t="s">
        <v>595</v>
      </c>
      <c r="C33" s="421"/>
      <c r="D33" s="421"/>
      <c r="E33" s="421"/>
      <c r="F33" s="421"/>
      <c r="G33" s="421"/>
      <c r="H33" s="421"/>
      <c r="I33" s="421"/>
      <c r="J33" s="422"/>
    </row>
    <row r="34" spans="1:10" ht="18" customHeight="1">
      <c r="A34" s="13" t="s">
        <v>112</v>
      </c>
      <c r="B34" s="496" t="s">
        <v>378</v>
      </c>
      <c r="C34" s="497"/>
      <c r="D34" s="497"/>
      <c r="E34" s="497"/>
      <c r="F34" s="497"/>
      <c r="G34" s="497"/>
      <c r="H34" s="497"/>
      <c r="I34" s="497"/>
      <c r="J34" s="498"/>
    </row>
    <row r="35" spans="1:10" ht="18" customHeight="1">
      <c r="A35" s="8" t="s">
        <v>91</v>
      </c>
      <c r="B35" s="415" t="s">
        <v>549</v>
      </c>
      <c r="C35" s="416"/>
      <c r="D35" s="529" t="s">
        <v>443</v>
      </c>
      <c r="E35" s="530"/>
      <c r="F35" s="530"/>
      <c r="G35" s="530"/>
      <c r="H35" s="530"/>
      <c r="I35" s="530"/>
      <c r="J35" s="531"/>
    </row>
    <row r="36" spans="1:10" ht="18" customHeight="1">
      <c r="A36" s="8" t="s">
        <v>92</v>
      </c>
      <c r="B36" s="14" t="s">
        <v>93</v>
      </c>
      <c r="C36" s="14" t="s">
        <v>94</v>
      </c>
      <c r="D36" s="14" t="s">
        <v>95</v>
      </c>
      <c r="E36" s="15" t="s">
        <v>105</v>
      </c>
      <c r="F36" s="14" t="s">
        <v>96</v>
      </c>
      <c r="G36" s="14" t="s">
        <v>97</v>
      </c>
      <c r="H36" s="14" t="s">
        <v>98</v>
      </c>
      <c r="I36" s="14" t="s">
        <v>99</v>
      </c>
      <c r="J36" s="16" t="s">
        <v>100</v>
      </c>
    </row>
    <row r="37" spans="1:10" ht="18" customHeight="1">
      <c r="A37" s="8" t="s">
        <v>101</v>
      </c>
      <c r="B37" s="128"/>
      <c r="C37" s="128"/>
      <c r="D37" s="128"/>
      <c r="E37" s="289">
        <v>10000</v>
      </c>
      <c r="F37" s="289">
        <v>10000</v>
      </c>
      <c r="G37" s="289">
        <v>10000</v>
      </c>
      <c r="H37" s="289">
        <v>10000</v>
      </c>
      <c r="I37" s="289">
        <v>10000</v>
      </c>
      <c r="J37" s="290">
        <v>10000</v>
      </c>
    </row>
    <row r="38" spans="1:10" ht="18" customHeight="1" thickBot="1">
      <c r="A38" s="10" t="s">
        <v>102</v>
      </c>
      <c r="B38" s="101">
        <v>13500</v>
      </c>
      <c r="C38" s="101">
        <v>13500</v>
      </c>
      <c r="D38" s="101">
        <v>13500</v>
      </c>
      <c r="E38" s="291"/>
      <c r="F38" s="291"/>
      <c r="G38" s="291"/>
      <c r="H38" s="291"/>
      <c r="I38" s="291"/>
      <c r="J38" s="292"/>
    </row>
    <row r="39" spans="1:10" ht="13.5" thickBot="1">
      <c r="A39" s="56"/>
      <c r="B39" s="56"/>
      <c r="C39" s="56"/>
      <c r="D39" s="56"/>
      <c r="E39" s="288"/>
      <c r="F39" s="288"/>
      <c r="G39" s="288"/>
      <c r="H39" s="288"/>
      <c r="I39" s="288"/>
      <c r="J39" s="288"/>
    </row>
    <row r="40" spans="1:10" ht="18" customHeight="1">
      <c r="A40" s="12" t="s">
        <v>90</v>
      </c>
      <c r="B40" s="420" t="s">
        <v>596</v>
      </c>
      <c r="C40" s="421"/>
      <c r="D40" s="421"/>
      <c r="E40" s="421"/>
      <c r="F40" s="421"/>
      <c r="G40" s="421"/>
      <c r="H40" s="421"/>
      <c r="I40" s="421"/>
      <c r="J40" s="422"/>
    </row>
    <row r="41" spans="1:10" ht="18" customHeight="1">
      <c r="A41" s="13" t="s">
        <v>112</v>
      </c>
      <c r="B41" s="496" t="s">
        <v>394</v>
      </c>
      <c r="C41" s="497"/>
      <c r="D41" s="497"/>
      <c r="E41" s="497"/>
      <c r="F41" s="497"/>
      <c r="G41" s="497"/>
      <c r="H41" s="497"/>
      <c r="I41" s="497"/>
      <c r="J41" s="498"/>
    </row>
    <row r="42" spans="1:10" ht="18" customHeight="1">
      <c r="A42" s="8" t="s">
        <v>91</v>
      </c>
      <c r="B42" s="415" t="s">
        <v>549</v>
      </c>
      <c r="C42" s="416"/>
      <c r="D42" s="444" t="s">
        <v>597</v>
      </c>
      <c r="E42" s="445"/>
      <c r="F42" s="445"/>
      <c r="G42" s="445"/>
      <c r="H42" s="445"/>
      <c r="I42" s="445"/>
      <c r="J42" s="446"/>
    </row>
    <row r="43" spans="1:10" ht="18" customHeight="1">
      <c r="A43" s="8" t="s">
        <v>92</v>
      </c>
      <c r="B43" s="14" t="s">
        <v>93</v>
      </c>
      <c r="C43" s="14" t="s">
        <v>94</v>
      </c>
      <c r="D43" s="14" t="s">
        <v>95</v>
      </c>
      <c r="E43" s="15" t="s">
        <v>105</v>
      </c>
      <c r="F43" s="14" t="s">
        <v>96</v>
      </c>
      <c r="G43" s="14" t="s">
        <v>97</v>
      </c>
      <c r="H43" s="14" t="s">
        <v>98</v>
      </c>
      <c r="I43" s="14" t="s">
        <v>99</v>
      </c>
      <c r="J43" s="16" t="s">
        <v>100</v>
      </c>
    </row>
    <row r="44" spans="1:10" ht="18" customHeight="1">
      <c r="A44" s="8" t="s">
        <v>101</v>
      </c>
      <c r="B44" s="128"/>
      <c r="C44" s="128"/>
      <c r="D44" s="128"/>
      <c r="E44" s="289">
        <v>250</v>
      </c>
      <c r="F44" s="289">
        <v>250</v>
      </c>
      <c r="G44" s="289">
        <v>250</v>
      </c>
      <c r="H44" s="289">
        <v>250</v>
      </c>
      <c r="I44" s="289">
        <v>250</v>
      </c>
      <c r="J44" s="290">
        <v>250</v>
      </c>
    </row>
    <row r="45" spans="1:10" ht="18" customHeight="1" thickBot="1">
      <c r="A45" s="10" t="s">
        <v>102</v>
      </c>
      <c r="B45" s="101">
        <v>250</v>
      </c>
      <c r="C45" s="101">
        <v>250</v>
      </c>
      <c r="D45" s="101">
        <v>200</v>
      </c>
      <c r="E45" s="291"/>
      <c r="F45" s="291"/>
      <c r="G45" s="291"/>
      <c r="H45" s="291"/>
      <c r="I45" s="291"/>
      <c r="J45" s="292"/>
    </row>
    <row r="46" spans="1:10" ht="13.5" customHeight="1">
      <c r="A46" s="56"/>
      <c r="B46" s="56"/>
      <c r="C46" s="56"/>
      <c r="D46" s="56"/>
      <c r="E46" s="288"/>
      <c r="F46" s="288"/>
      <c r="G46" s="288"/>
      <c r="H46" s="288"/>
      <c r="I46" s="288"/>
      <c r="J46" s="288"/>
    </row>
    <row r="47" spans="1:10" ht="13.5" thickBot="1">
      <c r="A47" s="56"/>
      <c r="B47" s="56"/>
      <c r="C47" s="56"/>
      <c r="D47" s="56"/>
      <c r="E47" s="288"/>
      <c r="F47" s="288"/>
      <c r="G47" s="288"/>
      <c r="H47" s="288"/>
      <c r="I47" s="288"/>
      <c r="J47" s="288"/>
    </row>
    <row r="48" spans="1:10" ht="18" customHeight="1">
      <c r="A48" s="35" t="s">
        <v>172</v>
      </c>
      <c r="B48" s="36" t="s">
        <v>519</v>
      </c>
      <c r="C48" s="412">
        <v>2020</v>
      </c>
      <c r="D48" s="419">
        <v>2009</v>
      </c>
      <c r="E48" s="412">
        <v>2021</v>
      </c>
      <c r="F48" s="412">
        <v>2009</v>
      </c>
      <c r="G48" s="412">
        <v>2022</v>
      </c>
      <c r="H48" s="412"/>
      <c r="I48" s="412">
        <v>2023</v>
      </c>
      <c r="J48" s="553"/>
    </row>
    <row r="49" spans="1:10" ht="18" customHeight="1">
      <c r="A49" s="385" t="s">
        <v>737</v>
      </c>
      <c r="B49" s="386"/>
      <c r="C49" s="386"/>
      <c r="D49" s="386"/>
      <c r="E49" s="386"/>
      <c r="F49" s="386"/>
      <c r="G49" s="386"/>
      <c r="H49" s="386"/>
      <c r="I49" s="386"/>
      <c r="J49" s="387"/>
    </row>
    <row r="50" spans="1:10" ht="18" customHeight="1">
      <c r="A50" s="37" t="s">
        <v>525</v>
      </c>
      <c r="B50" s="38" t="s">
        <v>520</v>
      </c>
      <c r="C50" s="381">
        <v>10750</v>
      </c>
      <c r="D50" s="492"/>
      <c r="E50" s="388">
        <v>10800</v>
      </c>
      <c r="F50" s="388"/>
      <c r="G50" s="388">
        <v>10500</v>
      </c>
      <c r="H50" s="388"/>
      <c r="I50" s="388">
        <v>10500</v>
      </c>
      <c r="J50" s="388"/>
    </row>
    <row r="51" spans="1:10" ht="13.5" thickBot="1">
      <c r="A51" s="56"/>
      <c r="B51" s="56"/>
      <c r="C51" s="56"/>
      <c r="D51" s="56"/>
      <c r="E51" s="288"/>
      <c r="F51" s="288"/>
      <c r="G51" s="288"/>
      <c r="H51" s="288"/>
      <c r="I51" s="288"/>
      <c r="J51" s="288"/>
    </row>
    <row r="52" spans="1:10" ht="18" customHeight="1">
      <c r="A52" s="12" t="s">
        <v>90</v>
      </c>
      <c r="B52" s="420" t="s">
        <v>963</v>
      </c>
      <c r="C52" s="421"/>
      <c r="D52" s="421"/>
      <c r="E52" s="421"/>
      <c r="F52" s="421"/>
      <c r="G52" s="421"/>
      <c r="H52" s="421"/>
      <c r="I52" s="421"/>
      <c r="J52" s="422"/>
    </row>
    <row r="53" spans="1:10" ht="18" customHeight="1">
      <c r="A53" s="13" t="s">
        <v>112</v>
      </c>
      <c r="B53" s="532" t="s">
        <v>964</v>
      </c>
      <c r="C53" s="497"/>
      <c r="D53" s="497"/>
      <c r="E53" s="497"/>
      <c r="F53" s="497"/>
      <c r="G53" s="497"/>
      <c r="H53" s="497"/>
      <c r="I53" s="497"/>
      <c r="J53" s="498"/>
    </row>
    <row r="54" spans="1:10" ht="18" customHeight="1">
      <c r="A54" s="8" t="s">
        <v>91</v>
      </c>
      <c r="B54" s="415" t="s">
        <v>549</v>
      </c>
      <c r="C54" s="416"/>
      <c r="D54" s="444" t="s">
        <v>444</v>
      </c>
      <c r="E54" s="445"/>
      <c r="F54" s="445"/>
      <c r="G54" s="445"/>
      <c r="H54" s="445"/>
      <c r="I54" s="445"/>
      <c r="J54" s="446"/>
    </row>
    <row r="55" spans="1:10" ht="18" customHeight="1">
      <c r="A55" s="8" t="s">
        <v>92</v>
      </c>
      <c r="B55" s="14" t="s">
        <v>93</v>
      </c>
      <c r="C55" s="14" t="s">
        <v>94</v>
      </c>
      <c r="D55" s="14" t="s">
        <v>95</v>
      </c>
      <c r="E55" s="15" t="s">
        <v>105</v>
      </c>
      <c r="F55" s="14" t="s">
        <v>96</v>
      </c>
      <c r="G55" s="14" t="s">
        <v>97</v>
      </c>
      <c r="H55" s="14" t="s">
        <v>98</v>
      </c>
      <c r="I55" s="14" t="s">
        <v>99</v>
      </c>
      <c r="J55" s="16" t="s">
        <v>100</v>
      </c>
    </row>
    <row r="56" spans="1:10" ht="18" customHeight="1">
      <c r="A56" s="8" t="s">
        <v>101</v>
      </c>
      <c r="B56" s="130"/>
      <c r="C56" s="130"/>
      <c r="D56" s="130"/>
      <c r="E56" s="286">
        <v>120</v>
      </c>
      <c r="F56" s="286">
        <v>120</v>
      </c>
      <c r="G56" s="286">
        <v>120</v>
      </c>
      <c r="H56" s="286">
        <v>120</v>
      </c>
      <c r="I56" s="286">
        <v>120</v>
      </c>
      <c r="J56" s="287">
        <v>120</v>
      </c>
    </row>
    <row r="57" spans="1:10" ht="18" customHeight="1" thickBot="1">
      <c r="A57" s="10" t="s">
        <v>102</v>
      </c>
      <c r="B57" s="20">
        <v>100</v>
      </c>
      <c r="C57" s="20">
        <v>100</v>
      </c>
      <c r="D57" s="20">
        <v>100</v>
      </c>
      <c r="E57" s="267"/>
      <c r="F57" s="267"/>
      <c r="G57" s="267"/>
      <c r="H57" s="267"/>
      <c r="I57" s="267"/>
      <c r="J57" s="295"/>
    </row>
    <row r="58" spans="1:10" ht="13.5" thickBot="1">
      <c r="A58" s="56"/>
      <c r="B58" s="56"/>
      <c r="C58" s="56"/>
      <c r="D58" s="56"/>
      <c r="E58" s="288"/>
      <c r="F58" s="288"/>
      <c r="G58" s="288"/>
      <c r="H58" s="288"/>
      <c r="I58" s="288"/>
      <c r="J58" s="288"/>
    </row>
    <row r="59" spans="1:10" ht="18" customHeight="1">
      <c r="A59" s="35" t="s">
        <v>171</v>
      </c>
      <c r="B59" s="36" t="s">
        <v>519</v>
      </c>
      <c r="C59" s="412">
        <v>2020</v>
      </c>
      <c r="D59" s="419">
        <v>2009</v>
      </c>
      <c r="E59" s="412">
        <v>2021</v>
      </c>
      <c r="F59" s="412">
        <v>2009</v>
      </c>
      <c r="G59" s="412">
        <v>2022</v>
      </c>
      <c r="H59" s="412"/>
      <c r="I59" s="412">
        <v>2023</v>
      </c>
      <c r="J59" s="553"/>
    </row>
    <row r="60" spans="1:10" ht="18" customHeight="1">
      <c r="A60" s="385" t="s">
        <v>738</v>
      </c>
      <c r="B60" s="386"/>
      <c r="C60" s="386"/>
      <c r="D60" s="386"/>
      <c r="E60" s="386"/>
      <c r="F60" s="386"/>
      <c r="G60" s="386"/>
      <c r="H60" s="386"/>
      <c r="I60" s="386"/>
      <c r="J60" s="387"/>
    </row>
    <row r="61" spans="1:10" ht="18" customHeight="1">
      <c r="A61" s="37" t="s">
        <v>525</v>
      </c>
      <c r="B61" s="38" t="s">
        <v>520</v>
      </c>
      <c r="C61" s="381">
        <v>5000</v>
      </c>
      <c r="D61" s="492"/>
      <c r="E61" s="388">
        <v>5000</v>
      </c>
      <c r="F61" s="388"/>
      <c r="G61" s="388">
        <v>4000</v>
      </c>
      <c r="H61" s="388"/>
      <c r="I61" s="388">
        <v>4000</v>
      </c>
      <c r="J61" s="388"/>
    </row>
    <row r="62" spans="1:10" ht="13.5" thickBot="1">
      <c r="A62" s="56"/>
      <c r="B62" s="56"/>
      <c r="C62" s="56"/>
      <c r="D62" s="56"/>
      <c r="E62" s="288"/>
      <c r="F62" s="288"/>
      <c r="G62" s="288"/>
      <c r="H62" s="288"/>
      <c r="I62" s="288"/>
      <c r="J62" s="288"/>
    </row>
    <row r="63" spans="1:10" ht="18" customHeight="1">
      <c r="A63" s="12" t="s">
        <v>90</v>
      </c>
      <c r="B63" s="420" t="s">
        <v>960</v>
      </c>
      <c r="C63" s="421"/>
      <c r="D63" s="421"/>
      <c r="E63" s="421"/>
      <c r="F63" s="421"/>
      <c r="G63" s="421"/>
      <c r="H63" s="421"/>
      <c r="I63" s="421"/>
      <c r="J63" s="422"/>
    </row>
    <row r="64" spans="1:10" ht="18" customHeight="1">
      <c r="A64" s="13" t="s">
        <v>112</v>
      </c>
      <c r="B64" s="496" t="s">
        <v>333</v>
      </c>
      <c r="C64" s="497"/>
      <c r="D64" s="497"/>
      <c r="E64" s="497"/>
      <c r="F64" s="497"/>
      <c r="G64" s="497"/>
      <c r="H64" s="497"/>
      <c r="I64" s="497"/>
      <c r="J64" s="498"/>
    </row>
    <row r="65" spans="1:10" ht="18" customHeight="1">
      <c r="A65" s="8" t="s">
        <v>91</v>
      </c>
      <c r="B65" s="534" t="s">
        <v>549</v>
      </c>
      <c r="C65" s="535"/>
      <c r="D65" s="529" t="s">
        <v>505</v>
      </c>
      <c r="E65" s="530"/>
      <c r="F65" s="530"/>
      <c r="G65" s="530"/>
      <c r="H65" s="530"/>
      <c r="I65" s="530"/>
      <c r="J65" s="531"/>
    </row>
    <row r="66" spans="1:10" ht="18" customHeight="1">
      <c r="A66" s="8" t="s">
        <v>92</v>
      </c>
      <c r="B66" s="14" t="s">
        <v>93</v>
      </c>
      <c r="C66" s="14" t="s">
        <v>94</v>
      </c>
      <c r="D66" s="14" t="s">
        <v>95</v>
      </c>
      <c r="E66" s="15" t="s">
        <v>105</v>
      </c>
      <c r="F66" s="14" t="s">
        <v>96</v>
      </c>
      <c r="G66" s="14" t="s">
        <v>97</v>
      </c>
      <c r="H66" s="14" t="s">
        <v>98</v>
      </c>
      <c r="I66" s="14" t="s">
        <v>99</v>
      </c>
      <c r="J66" s="16" t="s">
        <v>100</v>
      </c>
    </row>
    <row r="67" spans="1:10" ht="18" customHeight="1">
      <c r="A67" s="8" t="s">
        <v>101</v>
      </c>
      <c r="B67" s="368"/>
      <c r="C67" s="368"/>
      <c r="D67" s="284">
        <v>90</v>
      </c>
      <c r="E67" s="284">
        <v>90</v>
      </c>
      <c r="F67" s="284">
        <v>90</v>
      </c>
      <c r="G67" s="284">
        <v>90</v>
      </c>
      <c r="H67" s="284">
        <v>90</v>
      </c>
      <c r="I67" s="284">
        <v>90</v>
      </c>
      <c r="J67" s="285">
        <v>90</v>
      </c>
    </row>
    <row r="68" spans="1:10" ht="18" customHeight="1" thickBot="1">
      <c r="A68" s="10" t="s">
        <v>102</v>
      </c>
      <c r="B68" s="296">
        <v>90</v>
      </c>
      <c r="C68" s="296">
        <v>90</v>
      </c>
      <c r="D68" s="296">
        <v>90</v>
      </c>
      <c r="E68" s="296"/>
      <c r="F68" s="296"/>
      <c r="G68" s="296"/>
      <c r="H68" s="296"/>
      <c r="I68" s="296"/>
      <c r="J68" s="297"/>
    </row>
    <row r="69" spans="1:10" ht="18" customHeight="1">
      <c r="A69" s="12" t="s">
        <v>91</v>
      </c>
      <c r="B69" s="437" t="s">
        <v>549</v>
      </c>
      <c r="C69" s="438"/>
      <c r="D69" s="554" t="s">
        <v>506</v>
      </c>
      <c r="E69" s="555"/>
      <c r="F69" s="555"/>
      <c r="G69" s="555"/>
      <c r="H69" s="555"/>
      <c r="I69" s="555"/>
      <c r="J69" s="556"/>
    </row>
    <row r="70" spans="1:10" ht="18" customHeight="1">
      <c r="A70" s="8" t="s">
        <v>92</v>
      </c>
      <c r="B70" s="14" t="s">
        <v>93</v>
      </c>
      <c r="C70" s="14" t="s">
        <v>94</v>
      </c>
      <c r="D70" s="14" t="s">
        <v>95</v>
      </c>
      <c r="E70" s="15" t="s">
        <v>105</v>
      </c>
      <c r="F70" s="14" t="s">
        <v>96</v>
      </c>
      <c r="G70" s="14" t="s">
        <v>97</v>
      </c>
      <c r="H70" s="14" t="s">
        <v>98</v>
      </c>
      <c r="I70" s="14" t="s">
        <v>99</v>
      </c>
      <c r="J70" s="16" t="s">
        <v>100</v>
      </c>
    </row>
    <row r="71" spans="1:10" ht="18" customHeight="1">
      <c r="A71" s="8" t="s">
        <v>101</v>
      </c>
      <c r="B71" s="368"/>
      <c r="C71" s="368"/>
      <c r="D71" s="298">
        <v>800</v>
      </c>
      <c r="E71" s="298">
        <v>800</v>
      </c>
      <c r="F71" s="298">
        <v>800</v>
      </c>
      <c r="G71" s="298">
        <v>800</v>
      </c>
      <c r="H71" s="298">
        <v>800</v>
      </c>
      <c r="I71" s="298">
        <v>800</v>
      </c>
      <c r="J71" s="298">
        <v>800</v>
      </c>
    </row>
    <row r="72" spans="1:10" ht="18" customHeight="1" thickBot="1">
      <c r="A72" s="10" t="s">
        <v>102</v>
      </c>
      <c r="B72" s="380">
        <v>800</v>
      </c>
      <c r="C72" s="380">
        <v>800</v>
      </c>
      <c r="D72" s="380">
        <v>800</v>
      </c>
      <c r="E72" s="267"/>
      <c r="F72" s="267"/>
      <c r="G72" s="267"/>
      <c r="H72" s="267"/>
      <c r="I72" s="267"/>
      <c r="J72" s="295"/>
    </row>
    <row r="73" spans="1:10" ht="13.5" thickBot="1">
      <c r="A73" s="56"/>
      <c r="B73" s="56"/>
      <c r="C73" s="56"/>
      <c r="D73" s="56"/>
      <c r="E73" s="288"/>
      <c r="F73" s="288"/>
      <c r="G73" s="288"/>
      <c r="H73" s="288"/>
      <c r="I73" s="288"/>
      <c r="J73" s="288"/>
    </row>
    <row r="74" spans="1:10" ht="18" customHeight="1">
      <c r="A74" s="35" t="s">
        <v>170</v>
      </c>
      <c r="B74" s="36" t="s">
        <v>519</v>
      </c>
      <c r="C74" s="412">
        <v>2020</v>
      </c>
      <c r="D74" s="419">
        <v>2009</v>
      </c>
      <c r="E74" s="412">
        <v>2021</v>
      </c>
      <c r="F74" s="412">
        <v>2009</v>
      </c>
      <c r="G74" s="412">
        <v>2022</v>
      </c>
      <c r="H74" s="412"/>
      <c r="I74" s="412">
        <v>2023</v>
      </c>
      <c r="J74" s="553"/>
    </row>
    <row r="75" spans="1:10" ht="18" customHeight="1">
      <c r="A75" s="385" t="s">
        <v>739</v>
      </c>
      <c r="B75" s="386"/>
      <c r="C75" s="386"/>
      <c r="D75" s="386"/>
      <c r="E75" s="386"/>
      <c r="F75" s="386"/>
      <c r="G75" s="386"/>
      <c r="H75" s="386"/>
      <c r="I75" s="386"/>
      <c r="J75" s="387"/>
    </row>
    <row r="76" spans="1:10" ht="18" customHeight="1">
      <c r="A76" s="37" t="s">
        <v>525</v>
      </c>
      <c r="B76" s="38" t="s">
        <v>520</v>
      </c>
      <c r="C76" s="381">
        <v>45138</v>
      </c>
      <c r="D76" s="492"/>
      <c r="E76" s="388">
        <v>46577</v>
      </c>
      <c r="F76" s="388"/>
      <c r="G76" s="388">
        <v>50000</v>
      </c>
      <c r="H76" s="388"/>
      <c r="I76" s="388">
        <v>50000</v>
      </c>
      <c r="J76" s="388"/>
    </row>
    <row r="77" spans="1:10" ht="13.5" thickBot="1">
      <c r="A77" s="56"/>
      <c r="B77" s="56"/>
      <c r="C77" s="56"/>
      <c r="D77" s="56"/>
      <c r="E77" s="288"/>
      <c r="F77" s="288"/>
      <c r="G77" s="288"/>
      <c r="H77" s="288"/>
      <c r="I77" s="288"/>
      <c r="J77" s="288"/>
    </row>
    <row r="78" spans="1:10" ht="18" customHeight="1">
      <c r="A78" s="12" t="s">
        <v>90</v>
      </c>
      <c r="B78" s="420" t="s">
        <v>769</v>
      </c>
      <c r="C78" s="421"/>
      <c r="D78" s="421"/>
      <c r="E78" s="421"/>
      <c r="F78" s="421"/>
      <c r="G78" s="421"/>
      <c r="H78" s="421"/>
      <c r="I78" s="421"/>
      <c r="J78" s="422"/>
    </row>
    <row r="79" spans="1:10" ht="18" customHeight="1">
      <c r="A79" s="67" t="s">
        <v>112</v>
      </c>
      <c r="B79" s="423" t="s">
        <v>29</v>
      </c>
      <c r="C79" s="424"/>
      <c r="D79" s="424"/>
      <c r="E79" s="424"/>
      <c r="F79" s="424"/>
      <c r="G79" s="424"/>
      <c r="H79" s="424"/>
      <c r="I79" s="424"/>
      <c r="J79" s="425"/>
    </row>
    <row r="80" spans="1:10" ht="18" customHeight="1">
      <c r="A80" s="8" t="s">
        <v>91</v>
      </c>
      <c r="B80" s="415" t="s">
        <v>549</v>
      </c>
      <c r="C80" s="416"/>
      <c r="D80" s="444" t="s">
        <v>35</v>
      </c>
      <c r="E80" s="445"/>
      <c r="F80" s="445"/>
      <c r="G80" s="445"/>
      <c r="H80" s="445"/>
      <c r="I80" s="445"/>
      <c r="J80" s="446"/>
    </row>
    <row r="81" spans="1:10" ht="18" customHeight="1">
      <c r="A81" s="8" t="s">
        <v>92</v>
      </c>
      <c r="B81" s="14" t="s">
        <v>93</v>
      </c>
      <c r="C81" s="14" t="s">
        <v>94</v>
      </c>
      <c r="D81" s="14" t="s">
        <v>95</v>
      </c>
      <c r="E81" s="15" t="s">
        <v>105</v>
      </c>
      <c r="F81" s="14" t="s">
        <v>96</v>
      </c>
      <c r="G81" s="14" t="s">
        <v>97</v>
      </c>
      <c r="H81" s="14" t="s">
        <v>98</v>
      </c>
      <c r="I81" s="14" t="s">
        <v>99</v>
      </c>
      <c r="J81" s="16" t="s">
        <v>100</v>
      </c>
    </row>
    <row r="82" spans="1:10" ht="18" customHeight="1">
      <c r="A82" s="8" t="s">
        <v>101</v>
      </c>
      <c r="B82" s="130"/>
      <c r="C82" s="130"/>
      <c r="D82" s="130"/>
      <c r="E82" s="286">
        <v>800</v>
      </c>
      <c r="F82" s="286">
        <v>800</v>
      </c>
      <c r="G82" s="286">
        <v>800</v>
      </c>
      <c r="H82" s="286">
        <v>800</v>
      </c>
      <c r="I82" s="286">
        <v>800</v>
      </c>
      <c r="J82" s="287">
        <v>800</v>
      </c>
    </row>
    <row r="83" spans="1:10" ht="17.25" thickBot="1">
      <c r="A83" s="10" t="s">
        <v>102</v>
      </c>
      <c r="B83" s="20">
        <v>790</v>
      </c>
      <c r="C83" s="20">
        <v>800</v>
      </c>
      <c r="D83" s="20">
        <v>800</v>
      </c>
      <c r="E83" s="267"/>
      <c r="F83" s="267"/>
      <c r="G83" s="267"/>
      <c r="H83" s="267"/>
      <c r="I83" s="267"/>
      <c r="J83" s="295"/>
    </row>
    <row r="84" spans="1:10" ht="17.25" thickBot="1">
      <c r="A84" s="125"/>
      <c r="B84" s="33"/>
      <c r="C84" s="33"/>
      <c r="D84" s="33"/>
      <c r="E84" s="299"/>
      <c r="F84" s="299"/>
      <c r="G84" s="299"/>
      <c r="H84" s="299"/>
      <c r="I84" s="299"/>
      <c r="J84" s="299"/>
    </row>
    <row r="85" spans="1:10" ht="18" customHeight="1">
      <c r="A85" s="35" t="s">
        <v>169</v>
      </c>
      <c r="B85" s="36" t="s">
        <v>519</v>
      </c>
      <c r="C85" s="412">
        <v>2020</v>
      </c>
      <c r="D85" s="419">
        <v>2009</v>
      </c>
      <c r="E85" s="412">
        <v>2021</v>
      </c>
      <c r="F85" s="412">
        <v>2009</v>
      </c>
      <c r="G85" s="412">
        <v>2022</v>
      </c>
      <c r="H85" s="412"/>
      <c r="I85" s="412">
        <v>2023</v>
      </c>
      <c r="J85" s="553"/>
    </row>
    <row r="86" spans="1:10" ht="18" customHeight="1">
      <c r="A86" s="385" t="s">
        <v>901</v>
      </c>
      <c r="B86" s="386"/>
      <c r="C86" s="386"/>
      <c r="D86" s="386"/>
      <c r="E86" s="386"/>
      <c r="F86" s="386"/>
      <c r="G86" s="386"/>
      <c r="H86" s="386"/>
      <c r="I86" s="386"/>
      <c r="J86" s="387"/>
    </row>
    <row r="87" spans="1:10" ht="18" customHeight="1">
      <c r="A87" s="37" t="s">
        <v>525</v>
      </c>
      <c r="B87" s="38" t="s">
        <v>520</v>
      </c>
      <c r="C87" s="381">
        <v>21400</v>
      </c>
      <c r="D87" s="492"/>
      <c r="E87" s="388">
        <v>21400</v>
      </c>
      <c r="F87" s="388">
        <f>+F104+F138+F186+F253+F268+F316</f>
        <v>0</v>
      </c>
      <c r="G87" s="388">
        <v>22000</v>
      </c>
      <c r="H87" s="388"/>
      <c r="I87" s="388">
        <v>22000</v>
      </c>
      <c r="J87" s="389"/>
    </row>
    <row r="88" spans="1:10" ht="13.5" thickBot="1">
      <c r="A88" s="56"/>
      <c r="B88" s="56"/>
      <c r="C88" s="56"/>
      <c r="D88" s="56"/>
      <c r="E88" s="288"/>
      <c r="F88" s="288"/>
      <c r="G88" s="288"/>
      <c r="H88" s="288"/>
      <c r="I88" s="288"/>
      <c r="J88" s="288"/>
    </row>
    <row r="89" spans="1:10" ht="18" customHeight="1">
      <c r="A89" s="12" t="s">
        <v>90</v>
      </c>
      <c r="B89" s="420" t="s">
        <v>950</v>
      </c>
      <c r="C89" s="421"/>
      <c r="D89" s="421"/>
      <c r="E89" s="421"/>
      <c r="F89" s="421"/>
      <c r="G89" s="421"/>
      <c r="H89" s="421"/>
      <c r="I89" s="421"/>
      <c r="J89" s="422"/>
    </row>
    <row r="90" spans="1:10" ht="18" customHeight="1">
      <c r="A90" s="13" t="s">
        <v>112</v>
      </c>
      <c r="B90" s="496" t="s">
        <v>446</v>
      </c>
      <c r="C90" s="497"/>
      <c r="D90" s="497"/>
      <c r="E90" s="497"/>
      <c r="F90" s="497"/>
      <c r="G90" s="497"/>
      <c r="H90" s="497"/>
      <c r="I90" s="497"/>
      <c r="J90" s="498"/>
    </row>
    <row r="91" spans="1:10" ht="18" customHeight="1">
      <c r="A91" s="8" t="s">
        <v>91</v>
      </c>
      <c r="B91" s="415" t="s">
        <v>549</v>
      </c>
      <c r="C91" s="416"/>
      <c r="D91" s="444" t="s">
        <v>445</v>
      </c>
      <c r="E91" s="445"/>
      <c r="F91" s="445"/>
      <c r="G91" s="445"/>
      <c r="H91" s="445"/>
      <c r="I91" s="445"/>
      <c r="J91" s="446"/>
    </row>
    <row r="92" spans="1:10" ht="18" customHeight="1">
      <c r="A92" s="8" t="s">
        <v>92</v>
      </c>
      <c r="B92" s="14" t="s">
        <v>93</v>
      </c>
      <c r="C92" s="14" t="s">
        <v>94</v>
      </c>
      <c r="D92" s="14" t="s">
        <v>95</v>
      </c>
      <c r="E92" s="15" t="s">
        <v>105</v>
      </c>
      <c r="F92" s="14" t="s">
        <v>96</v>
      </c>
      <c r="G92" s="14" t="s">
        <v>97</v>
      </c>
      <c r="H92" s="14" t="s">
        <v>98</v>
      </c>
      <c r="I92" s="14" t="s">
        <v>99</v>
      </c>
      <c r="J92" s="16" t="s">
        <v>100</v>
      </c>
    </row>
    <row r="93" spans="1:10" ht="18" customHeight="1">
      <c r="A93" s="8" t="s">
        <v>101</v>
      </c>
      <c r="B93" s="128"/>
      <c r="C93" s="128"/>
      <c r="D93" s="128"/>
      <c r="E93" s="289">
        <v>1</v>
      </c>
      <c r="F93" s="289">
        <v>1</v>
      </c>
      <c r="G93" s="289">
        <v>1</v>
      </c>
      <c r="H93" s="289">
        <v>1</v>
      </c>
      <c r="I93" s="289">
        <v>1</v>
      </c>
      <c r="J93" s="290">
        <v>1</v>
      </c>
    </row>
    <row r="94" spans="1:10" ht="18" customHeight="1" thickBot="1">
      <c r="A94" s="10" t="s">
        <v>102</v>
      </c>
      <c r="B94" s="101">
        <v>1</v>
      </c>
      <c r="C94" s="101">
        <v>1</v>
      </c>
      <c r="D94" s="101">
        <v>1</v>
      </c>
      <c r="E94" s="291"/>
      <c r="F94" s="291"/>
      <c r="G94" s="291"/>
      <c r="H94" s="291"/>
      <c r="I94" s="291"/>
      <c r="J94" s="292"/>
    </row>
    <row r="95" ht="13.5" thickBot="1"/>
    <row r="96" spans="1:10" ht="16.5">
      <c r="A96" s="35" t="s">
        <v>675</v>
      </c>
      <c r="B96" s="36" t="s">
        <v>519</v>
      </c>
      <c r="C96" s="550">
        <v>2020</v>
      </c>
      <c r="D96" s="551"/>
      <c r="E96" s="550">
        <v>2021</v>
      </c>
      <c r="F96" s="551"/>
      <c r="G96" s="550">
        <v>2022</v>
      </c>
      <c r="H96" s="551"/>
      <c r="I96" s="550">
        <v>2023</v>
      </c>
      <c r="J96" s="552"/>
    </row>
    <row r="97" spans="1:10" ht="16.5" customHeight="1">
      <c r="A97" s="385"/>
      <c r="B97" s="386"/>
      <c r="C97" s="386"/>
      <c r="D97" s="386"/>
      <c r="E97" s="386"/>
      <c r="F97" s="386"/>
      <c r="G97" s="386"/>
      <c r="H97" s="386"/>
      <c r="I97" s="386"/>
      <c r="J97" s="387"/>
    </row>
    <row r="98" spans="1:10" ht="16.5">
      <c r="A98" s="37" t="s">
        <v>525</v>
      </c>
      <c r="B98" s="38" t="s">
        <v>520</v>
      </c>
      <c r="C98" s="381">
        <v>0</v>
      </c>
      <c r="D98" s="492"/>
      <c r="E98" s="542">
        <v>0</v>
      </c>
      <c r="F98" s="492"/>
      <c r="G98" s="542">
        <v>0</v>
      </c>
      <c r="H98" s="492"/>
      <c r="I98" s="542">
        <v>0</v>
      </c>
      <c r="J98" s="546"/>
    </row>
    <row r="99" spans="1:10" ht="12.75">
      <c r="A99" s="56"/>
      <c r="B99" s="56"/>
      <c r="C99" s="56"/>
      <c r="D99" s="56"/>
      <c r="E99" s="288"/>
      <c r="F99" s="288"/>
      <c r="G99" s="288"/>
      <c r="H99" s="288"/>
      <c r="I99" s="288"/>
      <c r="J99" s="288"/>
    </row>
    <row r="100" spans="1:10" ht="16.5">
      <c r="A100" s="125"/>
      <c r="B100" s="544"/>
      <c r="C100" s="545"/>
      <c r="D100" s="545"/>
      <c r="E100" s="545"/>
      <c r="F100" s="545"/>
      <c r="G100" s="545"/>
      <c r="H100" s="545"/>
      <c r="I100" s="545"/>
      <c r="J100" s="545"/>
    </row>
    <row r="101" spans="1:10" ht="16.5">
      <c r="A101" s="225"/>
      <c r="B101" s="543"/>
      <c r="C101" s="543"/>
      <c r="D101" s="543"/>
      <c r="E101" s="543"/>
      <c r="F101" s="543"/>
      <c r="G101" s="543"/>
      <c r="H101" s="543"/>
      <c r="I101" s="543"/>
      <c r="J101" s="543"/>
    </row>
    <row r="102" spans="1:10" ht="16.5">
      <c r="A102" s="125"/>
      <c r="B102" s="540"/>
      <c r="C102" s="540"/>
      <c r="D102" s="541"/>
      <c r="E102" s="541"/>
      <c r="F102" s="541"/>
      <c r="G102" s="541"/>
      <c r="H102" s="541"/>
      <c r="I102" s="541"/>
      <c r="J102" s="541"/>
    </row>
    <row r="103" spans="1:10" ht="16.5">
      <c r="A103" s="125"/>
      <c r="B103" s="226"/>
      <c r="C103" s="226"/>
      <c r="D103" s="226"/>
      <c r="E103" s="227"/>
      <c r="F103" s="226"/>
      <c r="G103" s="226"/>
      <c r="H103" s="226"/>
      <c r="I103" s="226"/>
      <c r="J103" s="226"/>
    </row>
    <row r="104" spans="1:10" ht="16.5">
      <c r="A104" s="125"/>
      <c r="B104" s="228"/>
      <c r="C104" s="228"/>
      <c r="D104" s="228"/>
      <c r="E104" s="300"/>
      <c r="F104" s="300"/>
      <c r="G104" s="300"/>
      <c r="H104" s="300"/>
      <c r="I104" s="300"/>
      <c r="J104" s="300"/>
    </row>
    <row r="105" spans="1:10" ht="16.5">
      <c r="A105" s="125"/>
      <c r="B105" s="228"/>
      <c r="C105" s="228"/>
      <c r="D105" s="228"/>
      <c r="E105" s="300"/>
      <c r="F105" s="300"/>
      <c r="G105" s="300"/>
      <c r="H105" s="300"/>
      <c r="I105" s="300"/>
      <c r="J105" s="300"/>
    </row>
  </sheetData>
  <sheetProtection/>
  <mergeCells count="114">
    <mergeCell ref="D54:J54"/>
    <mergeCell ref="C59:D59"/>
    <mergeCell ref="B54:C54"/>
    <mergeCell ref="G76:H76"/>
    <mergeCell ref="B40:J40"/>
    <mergeCell ref="B52:J52"/>
    <mergeCell ref="B41:J41"/>
    <mergeCell ref="C48:D48"/>
    <mergeCell ref="D42:J42"/>
    <mergeCell ref="I48:J48"/>
    <mergeCell ref="E48:F48"/>
    <mergeCell ref="A49:J49"/>
    <mergeCell ref="B42:C42"/>
    <mergeCell ref="B53:J53"/>
    <mergeCell ref="E50:F50"/>
    <mergeCell ref="G50:H50"/>
    <mergeCell ref="C50:D50"/>
    <mergeCell ref="G48:H48"/>
    <mergeCell ref="I50:J50"/>
    <mergeCell ref="B63:J63"/>
    <mergeCell ref="D69:J69"/>
    <mergeCell ref="C61:D61"/>
    <mergeCell ref="B69:C69"/>
    <mergeCell ref="E61:F61"/>
    <mergeCell ref="D65:J65"/>
    <mergeCell ref="G61:H61"/>
    <mergeCell ref="B65:C65"/>
    <mergeCell ref="B64:J64"/>
    <mergeCell ref="I61:J61"/>
    <mergeCell ref="I74:J74"/>
    <mergeCell ref="B80:C80"/>
    <mergeCell ref="D80:J80"/>
    <mergeCell ref="B78:J78"/>
    <mergeCell ref="C74:D74"/>
    <mergeCell ref="E74:F74"/>
    <mergeCell ref="I76:J76"/>
    <mergeCell ref="G74:H74"/>
    <mergeCell ref="A75:J75"/>
    <mergeCell ref="E76:F76"/>
    <mergeCell ref="B34:J34"/>
    <mergeCell ref="I16:J16"/>
    <mergeCell ref="B35:C35"/>
    <mergeCell ref="B28:C28"/>
    <mergeCell ref="B27:J27"/>
    <mergeCell ref="D28:J28"/>
    <mergeCell ref="B20:J20"/>
    <mergeCell ref="E18:F18"/>
    <mergeCell ref="B33:J33"/>
    <mergeCell ref="C16:D16"/>
    <mergeCell ref="B10:J10"/>
    <mergeCell ref="C3:D3"/>
    <mergeCell ref="E3:F3"/>
    <mergeCell ref="G3:H3"/>
    <mergeCell ref="I3:J3"/>
    <mergeCell ref="D11:J11"/>
    <mergeCell ref="B11:C11"/>
    <mergeCell ref="A6:J6"/>
    <mergeCell ref="C5:D5"/>
    <mergeCell ref="E5:F5"/>
    <mergeCell ref="G5:H5"/>
    <mergeCell ref="E7:F7"/>
    <mergeCell ref="G7:H7"/>
    <mergeCell ref="B9:J9"/>
    <mergeCell ref="I5:J5"/>
    <mergeCell ref="I7:J7"/>
    <mergeCell ref="C7:D7"/>
    <mergeCell ref="B22:C22"/>
    <mergeCell ref="D22:J22"/>
    <mergeCell ref="G16:H16"/>
    <mergeCell ref="G18:H18"/>
    <mergeCell ref="A17:J17"/>
    <mergeCell ref="I18:J18"/>
    <mergeCell ref="C18:D18"/>
    <mergeCell ref="E16:F16"/>
    <mergeCell ref="G59:H59"/>
    <mergeCell ref="C87:D87"/>
    <mergeCell ref="E87:F87"/>
    <mergeCell ref="C76:D76"/>
    <mergeCell ref="A86:J86"/>
    <mergeCell ref="B79:J79"/>
    <mergeCell ref="G85:H85"/>
    <mergeCell ref="I85:J85"/>
    <mergeCell ref="C85:D85"/>
    <mergeCell ref="E85:F85"/>
    <mergeCell ref="B89:J89"/>
    <mergeCell ref="I96:J96"/>
    <mergeCell ref="G96:H96"/>
    <mergeCell ref="G87:H87"/>
    <mergeCell ref="B26:J26"/>
    <mergeCell ref="B21:J21"/>
    <mergeCell ref="D35:J35"/>
    <mergeCell ref="A60:J60"/>
    <mergeCell ref="I59:J59"/>
    <mergeCell ref="E59:F59"/>
    <mergeCell ref="C1:D1"/>
    <mergeCell ref="E1:F1"/>
    <mergeCell ref="G1:H1"/>
    <mergeCell ref="I1:J1"/>
    <mergeCell ref="A2:J2"/>
    <mergeCell ref="A97:J97"/>
    <mergeCell ref="E96:F96"/>
    <mergeCell ref="C96:D96"/>
    <mergeCell ref="B91:C91"/>
    <mergeCell ref="D91:J91"/>
    <mergeCell ref="B90:J90"/>
    <mergeCell ref="I87:J87"/>
    <mergeCell ref="B102:C102"/>
    <mergeCell ref="D102:J102"/>
    <mergeCell ref="C98:D98"/>
    <mergeCell ref="E98:F98"/>
    <mergeCell ref="G98:H98"/>
    <mergeCell ref="B101:J101"/>
    <mergeCell ref="B100:J100"/>
    <mergeCell ref="I98:J98"/>
  </mergeCells>
  <hyperlinks>
    <hyperlink ref="A10" r:id="rId1" display="_ftn1"/>
    <hyperlink ref="A21" r:id="rId2" display="_ftn1"/>
    <hyperlink ref="A27" r:id="rId3" display="_ftn1"/>
    <hyperlink ref="A34" r:id="rId4" display="_ftn1"/>
    <hyperlink ref="A41" r:id="rId5" display="_ftn1"/>
    <hyperlink ref="A53" r:id="rId6" display="_ftn1"/>
    <hyperlink ref="A64" r:id="rId7" display="_ftn1"/>
    <hyperlink ref="A90" r:id="rId8" display="_ftn1"/>
  </hyperlinks>
  <printOptions/>
  <pageMargins left="0.7" right="0.7" top="0.787401575" bottom="0.787401575" header="0.3" footer="0.3"/>
  <pageSetup horizontalDpi="600" verticalDpi="600" orientation="portrait" paperSize="9" scale="75" r:id="rId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12"/>
  <sheetViews>
    <sheetView zoomScale="90" zoomScaleNormal="90" zoomScalePageLayoutView="0" workbookViewId="0" topLeftCell="A88">
      <selection activeCell="D112" sqref="D112"/>
    </sheetView>
  </sheetViews>
  <sheetFormatPr defaultColWidth="9.140625" defaultRowHeight="12.75"/>
  <cols>
    <col min="1" max="1" width="29.140625" style="0" customWidth="1"/>
    <col min="17" max="17" width="9.28125" style="0" customWidth="1"/>
  </cols>
  <sheetData>
    <row r="1" ht="13.5" thickBot="1"/>
    <row r="2" spans="1:10" ht="18" customHeight="1">
      <c r="A2" s="86" t="s">
        <v>173</v>
      </c>
      <c r="B2" s="23" t="s">
        <v>519</v>
      </c>
      <c r="C2" s="495">
        <v>2020</v>
      </c>
      <c r="D2" s="490">
        <v>2009</v>
      </c>
      <c r="E2" s="455">
        <v>2021</v>
      </c>
      <c r="F2" s="490">
        <v>2009</v>
      </c>
      <c r="G2" s="455">
        <v>2022</v>
      </c>
      <c r="H2" s="490"/>
      <c r="I2" s="455">
        <v>2023</v>
      </c>
      <c r="J2" s="491"/>
    </row>
    <row r="3" spans="1:10" ht="18" customHeight="1">
      <c r="A3" s="549" t="s">
        <v>902</v>
      </c>
      <c r="B3" s="527"/>
      <c r="C3" s="527"/>
      <c r="D3" s="527"/>
      <c r="E3" s="527"/>
      <c r="F3" s="527"/>
      <c r="G3" s="527"/>
      <c r="H3" s="527"/>
      <c r="I3" s="527"/>
      <c r="J3" s="528"/>
    </row>
    <row r="4" spans="1:10" ht="18" customHeight="1">
      <c r="A4" s="90" t="s">
        <v>524</v>
      </c>
      <c r="B4" s="91" t="s">
        <v>520</v>
      </c>
      <c r="C4" s="381">
        <v>1312990</v>
      </c>
      <c r="D4" s="492"/>
      <c r="E4" s="381">
        <f>SUM(E8+E38+E49+E60+E86)</f>
        <v>1475254</v>
      </c>
      <c r="F4" s="492"/>
      <c r="G4" s="381">
        <f>SUM(G8+G38+G49+G60+G86)</f>
        <v>1546000</v>
      </c>
      <c r="H4" s="492"/>
      <c r="I4" s="381">
        <f>SUM(I8+I38+I49+I60+I86)</f>
        <v>1546000</v>
      </c>
      <c r="J4" s="492"/>
    </row>
    <row r="5" spans="1:10" ht="13.5" thickBot="1">
      <c r="A5" s="56"/>
      <c r="B5" s="56"/>
      <c r="C5" s="56"/>
      <c r="D5" s="56"/>
      <c r="E5" s="56"/>
      <c r="F5" s="56"/>
      <c r="G5" s="56"/>
      <c r="H5" s="56"/>
      <c r="I5" s="56"/>
      <c r="J5" s="56"/>
    </row>
    <row r="6" spans="1:10" ht="18" customHeight="1">
      <c r="A6" s="35" t="s">
        <v>175</v>
      </c>
      <c r="B6" s="36" t="s">
        <v>519</v>
      </c>
      <c r="C6" s="412">
        <v>2020</v>
      </c>
      <c r="D6" s="419">
        <v>2009</v>
      </c>
      <c r="E6" s="412">
        <v>2021</v>
      </c>
      <c r="F6" s="419">
        <v>2009</v>
      </c>
      <c r="G6" s="412">
        <v>2022</v>
      </c>
      <c r="H6" s="419"/>
      <c r="I6" s="412">
        <v>2023</v>
      </c>
      <c r="J6" s="413"/>
    </row>
    <row r="7" spans="1:10" ht="18" customHeight="1">
      <c r="A7" s="385" t="s">
        <v>903</v>
      </c>
      <c r="B7" s="386"/>
      <c r="C7" s="386"/>
      <c r="D7" s="386"/>
      <c r="E7" s="386"/>
      <c r="F7" s="386"/>
      <c r="G7" s="386"/>
      <c r="H7" s="386"/>
      <c r="I7" s="386"/>
      <c r="J7" s="387"/>
    </row>
    <row r="8" spans="1:11" ht="18" customHeight="1">
      <c r="A8" s="37" t="s">
        <v>525</v>
      </c>
      <c r="B8" s="38" t="s">
        <v>520</v>
      </c>
      <c r="C8" s="381">
        <v>1098004</v>
      </c>
      <c r="D8" s="492"/>
      <c r="E8" s="381">
        <v>1086704</v>
      </c>
      <c r="F8" s="492"/>
      <c r="G8" s="542">
        <v>1100000</v>
      </c>
      <c r="H8" s="492"/>
      <c r="I8" s="542">
        <v>1100000</v>
      </c>
      <c r="J8" s="492"/>
      <c r="K8" s="234"/>
    </row>
    <row r="9" spans="1:11" ht="13.5" thickBot="1">
      <c r="A9" s="56"/>
      <c r="B9" s="56"/>
      <c r="C9" s="56"/>
      <c r="D9" s="56"/>
      <c r="E9" s="56"/>
      <c r="F9" s="56"/>
      <c r="G9" s="56"/>
      <c r="H9" s="56"/>
      <c r="I9" s="56"/>
      <c r="J9" s="56"/>
      <c r="K9" s="234"/>
    </row>
    <row r="10" spans="1:11" ht="18" customHeight="1">
      <c r="A10" s="12" t="s">
        <v>90</v>
      </c>
      <c r="B10" s="420" t="s">
        <v>183</v>
      </c>
      <c r="C10" s="421"/>
      <c r="D10" s="421"/>
      <c r="E10" s="421"/>
      <c r="F10" s="421"/>
      <c r="G10" s="421"/>
      <c r="H10" s="421"/>
      <c r="I10" s="421"/>
      <c r="J10" s="422"/>
      <c r="K10" s="234"/>
    </row>
    <row r="11" spans="1:11" ht="18" customHeight="1">
      <c r="A11" s="13" t="s">
        <v>112</v>
      </c>
      <c r="B11" s="496" t="s">
        <v>348</v>
      </c>
      <c r="C11" s="497"/>
      <c r="D11" s="497"/>
      <c r="E11" s="497"/>
      <c r="F11" s="497"/>
      <c r="G11" s="497"/>
      <c r="H11" s="497"/>
      <c r="I11" s="497"/>
      <c r="J11" s="498"/>
      <c r="K11" s="234"/>
    </row>
    <row r="12" spans="1:11" ht="18" customHeight="1">
      <c r="A12" s="8" t="s">
        <v>91</v>
      </c>
      <c r="B12" s="415" t="s">
        <v>549</v>
      </c>
      <c r="C12" s="416"/>
      <c r="D12" s="444" t="s">
        <v>385</v>
      </c>
      <c r="E12" s="445"/>
      <c r="F12" s="445"/>
      <c r="G12" s="445"/>
      <c r="H12" s="445"/>
      <c r="I12" s="445"/>
      <c r="J12" s="446"/>
      <c r="K12" s="234"/>
    </row>
    <row r="13" spans="1:11" ht="18" customHeight="1">
      <c r="A13" s="8" t="s">
        <v>92</v>
      </c>
      <c r="B13" s="14" t="s">
        <v>93</v>
      </c>
      <c r="C13" s="14" t="s">
        <v>94</v>
      </c>
      <c r="D13" s="14" t="s">
        <v>95</v>
      </c>
      <c r="E13" s="15" t="s">
        <v>105</v>
      </c>
      <c r="F13" s="14" t="s">
        <v>96</v>
      </c>
      <c r="G13" s="14" t="s">
        <v>97</v>
      </c>
      <c r="H13" s="14" t="s">
        <v>98</v>
      </c>
      <c r="I13" s="14" t="s">
        <v>99</v>
      </c>
      <c r="J13" s="16" t="s">
        <v>100</v>
      </c>
      <c r="K13" s="234"/>
    </row>
    <row r="14" spans="1:11" ht="18" customHeight="1">
      <c r="A14" s="8" t="s">
        <v>101</v>
      </c>
      <c r="B14" s="130"/>
      <c r="C14" s="130"/>
      <c r="D14" s="130"/>
      <c r="E14" s="18">
        <v>50</v>
      </c>
      <c r="F14" s="18">
        <v>51</v>
      </c>
      <c r="G14" s="18">
        <v>52</v>
      </c>
      <c r="H14" s="18">
        <v>52</v>
      </c>
      <c r="I14" s="18">
        <v>52</v>
      </c>
      <c r="J14" s="19">
        <v>52</v>
      </c>
      <c r="K14" s="234"/>
    </row>
    <row r="15" spans="1:11" ht="18" customHeight="1" thickBot="1">
      <c r="A15" s="10" t="s">
        <v>102</v>
      </c>
      <c r="B15" s="20">
        <v>35</v>
      </c>
      <c r="C15" s="20">
        <v>40</v>
      </c>
      <c r="D15" s="20">
        <v>45</v>
      </c>
      <c r="E15" s="20"/>
      <c r="F15" s="20"/>
      <c r="G15" s="20"/>
      <c r="H15" s="20"/>
      <c r="I15" s="20"/>
      <c r="J15" s="21"/>
      <c r="K15" s="234"/>
    </row>
    <row r="16" spans="1:11" ht="13.5" thickBot="1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234"/>
    </row>
    <row r="17" spans="1:11" ht="18" customHeight="1">
      <c r="A17" s="12" t="s">
        <v>90</v>
      </c>
      <c r="B17" s="420" t="s">
        <v>183</v>
      </c>
      <c r="C17" s="421"/>
      <c r="D17" s="421"/>
      <c r="E17" s="421"/>
      <c r="F17" s="421"/>
      <c r="G17" s="421"/>
      <c r="H17" s="421"/>
      <c r="I17" s="421"/>
      <c r="J17" s="422"/>
      <c r="K17" s="234"/>
    </row>
    <row r="18" spans="1:11" ht="18" customHeight="1">
      <c r="A18" s="13" t="s">
        <v>112</v>
      </c>
      <c r="B18" s="496" t="s">
        <v>349</v>
      </c>
      <c r="C18" s="497"/>
      <c r="D18" s="497"/>
      <c r="E18" s="497"/>
      <c r="F18" s="497"/>
      <c r="G18" s="497"/>
      <c r="H18" s="497"/>
      <c r="I18" s="497"/>
      <c r="J18" s="498"/>
      <c r="K18" s="234"/>
    </row>
    <row r="19" spans="1:11" ht="18" customHeight="1">
      <c r="A19" s="8" t="s">
        <v>91</v>
      </c>
      <c r="B19" s="415" t="s">
        <v>549</v>
      </c>
      <c r="C19" s="416"/>
      <c r="D19" s="529" t="s">
        <v>30</v>
      </c>
      <c r="E19" s="530"/>
      <c r="F19" s="530"/>
      <c r="G19" s="530"/>
      <c r="H19" s="530"/>
      <c r="I19" s="530"/>
      <c r="J19" s="531"/>
      <c r="K19" s="234"/>
    </row>
    <row r="20" spans="1:11" ht="18" customHeight="1">
      <c r="A20" s="8" t="s">
        <v>92</v>
      </c>
      <c r="B20" s="14" t="s">
        <v>93</v>
      </c>
      <c r="C20" s="14" t="s">
        <v>94</v>
      </c>
      <c r="D20" s="14" t="s">
        <v>95</v>
      </c>
      <c r="E20" s="15" t="s">
        <v>105</v>
      </c>
      <c r="F20" s="14" t="s">
        <v>96</v>
      </c>
      <c r="G20" s="14" t="s">
        <v>97</v>
      </c>
      <c r="H20" s="14" t="s">
        <v>98</v>
      </c>
      <c r="I20" s="14" t="s">
        <v>99</v>
      </c>
      <c r="J20" s="16" t="s">
        <v>100</v>
      </c>
      <c r="K20" s="234"/>
    </row>
    <row r="21" spans="1:11" ht="18" customHeight="1">
      <c r="A21" s="8" t="s">
        <v>101</v>
      </c>
      <c r="B21" s="130"/>
      <c r="C21" s="130"/>
      <c r="D21" s="130"/>
      <c r="E21" s="18">
        <v>60</v>
      </c>
      <c r="F21" s="18">
        <v>60</v>
      </c>
      <c r="G21" s="18">
        <v>60</v>
      </c>
      <c r="H21" s="18">
        <v>60</v>
      </c>
      <c r="I21" s="18">
        <v>65</v>
      </c>
      <c r="J21" s="19">
        <v>65</v>
      </c>
      <c r="K21" s="234"/>
    </row>
    <row r="22" spans="1:11" ht="18" customHeight="1" thickBot="1">
      <c r="A22" s="10" t="s">
        <v>102</v>
      </c>
      <c r="B22" s="20">
        <v>55</v>
      </c>
      <c r="C22" s="20">
        <v>60</v>
      </c>
      <c r="D22" s="20">
        <v>60</v>
      </c>
      <c r="E22" s="20"/>
      <c r="F22" s="20"/>
      <c r="G22" s="20"/>
      <c r="H22" s="20"/>
      <c r="I22" s="20"/>
      <c r="J22" s="21"/>
      <c r="K22" s="234"/>
    </row>
    <row r="23" spans="1:11" ht="12.7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234"/>
    </row>
    <row r="24" spans="1:11" ht="18" customHeight="1">
      <c r="A24" s="8" t="s">
        <v>91</v>
      </c>
      <c r="B24" s="415" t="s">
        <v>549</v>
      </c>
      <c r="C24" s="416"/>
      <c r="D24" s="529" t="s">
        <v>386</v>
      </c>
      <c r="E24" s="530"/>
      <c r="F24" s="530"/>
      <c r="G24" s="530"/>
      <c r="H24" s="530"/>
      <c r="I24" s="530"/>
      <c r="J24" s="531"/>
      <c r="K24" s="234"/>
    </row>
    <row r="25" spans="1:11" ht="18" customHeight="1">
      <c r="A25" s="8" t="s">
        <v>92</v>
      </c>
      <c r="B25" s="14" t="s">
        <v>93</v>
      </c>
      <c r="C25" s="14" t="s">
        <v>94</v>
      </c>
      <c r="D25" s="14" t="s">
        <v>95</v>
      </c>
      <c r="E25" s="15" t="s">
        <v>105</v>
      </c>
      <c r="F25" s="14" t="s">
        <v>96</v>
      </c>
      <c r="G25" s="14" t="s">
        <v>97</v>
      </c>
      <c r="H25" s="14" t="s">
        <v>98</v>
      </c>
      <c r="I25" s="14" t="s">
        <v>99</v>
      </c>
      <c r="J25" s="16" t="s">
        <v>100</v>
      </c>
      <c r="K25" s="234"/>
    </row>
    <row r="26" spans="1:11" ht="18" customHeight="1">
      <c r="A26" s="8" t="s">
        <v>101</v>
      </c>
      <c r="B26" s="207"/>
      <c r="C26" s="207"/>
      <c r="D26" s="207"/>
      <c r="E26" s="200">
        <v>950</v>
      </c>
      <c r="F26" s="200">
        <v>950</v>
      </c>
      <c r="G26" s="200">
        <v>950</v>
      </c>
      <c r="H26" s="200">
        <v>950</v>
      </c>
      <c r="I26" s="200">
        <v>950</v>
      </c>
      <c r="J26" s="201">
        <v>950</v>
      </c>
      <c r="K26" s="234"/>
    </row>
    <row r="27" spans="1:11" ht="18" customHeight="1" thickBot="1">
      <c r="A27" s="10" t="s">
        <v>102</v>
      </c>
      <c r="B27" s="192">
        <v>970</v>
      </c>
      <c r="C27" s="192">
        <v>960</v>
      </c>
      <c r="D27" s="192">
        <v>960</v>
      </c>
      <c r="E27" s="192"/>
      <c r="F27" s="192"/>
      <c r="G27" s="192"/>
      <c r="H27" s="192"/>
      <c r="I27" s="192"/>
      <c r="J27" s="202"/>
      <c r="K27" s="234"/>
    </row>
    <row r="28" spans="1:11" ht="13.5" thickBot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234"/>
    </row>
    <row r="29" spans="1:11" ht="18" customHeight="1">
      <c r="A29" s="12" t="s">
        <v>90</v>
      </c>
      <c r="B29" s="420" t="s">
        <v>183</v>
      </c>
      <c r="C29" s="421"/>
      <c r="D29" s="421"/>
      <c r="E29" s="421"/>
      <c r="F29" s="421"/>
      <c r="G29" s="421"/>
      <c r="H29" s="421"/>
      <c r="I29" s="421"/>
      <c r="J29" s="422"/>
      <c r="K29" s="234"/>
    </row>
    <row r="30" spans="1:11" ht="18" customHeight="1">
      <c r="A30" s="13" t="s">
        <v>112</v>
      </c>
      <c r="B30" s="496" t="s">
        <v>31</v>
      </c>
      <c r="C30" s="497"/>
      <c r="D30" s="497"/>
      <c r="E30" s="497"/>
      <c r="F30" s="497"/>
      <c r="G30" s="497"/>
      <c r="H30" s="497"/>
      <c r="I30" s="497"/>
      <c r="J30" s="498"/>
      <c r="K30" s="234"/>
    </row>
    <row r="31" spans="1:11" ht="18" customHeight="1">
      <c r="A31" s="8" t="s">
        <v>91</v>
      </c>
      <c r="B31" s="415" t="s">
        <v>549</v>
      </c>
      <c r="C31" s="416"/>
      <c r="D31" s="444" t="s">
        <v>19</v>
      </c>
      <c r="E31" s="445"/>
      <c r="F31" s="445"/>
      <c r="G31" s="445"/>
      <c r="H31" s="445"/>
      <c r="I31" s="445"/>
      <c r="J31" s="446"/>
      <c r="K31" s="234"/>
    </row>
    <row r="32" spans="1:11" ht="18" customHeight="1">
      <c r="A32" s="8" t="s">
        <v>92</v>
      </c>
      <c r="B32" s="14" t="s">
        <v>93</v>
      </c>
      <c r="C32" s="14" t="s">
        <v>94</v>
      </c>
      <c r="D32" s="14" t="s">
        <v>95</v>
      </c>
      <c r="E32" s="15" t="s">
        <v>105</v>
      </c>
      <c r="F32" s="14" t="s">
        <v>96</v>
      </c>
      <c r="G32" s="14" t="s">
        <v>97</v>
      </c>
      <c r="H32" s="14" t="s">
        <v>98</v>
      </c>
      <c r="I32" s="14" t="s">
        <v>99</v>
      </c>
      <c r="J32" s="16" t="s">
        <v>100</v>
      </c>
      <c r="K32" s="234"/>
    </row>
    <row r="33" spans="1:11" ht="18" customHeight="1">
      <c r="A33" s="8" t="s">
        <v>101</v>
      </c>
      <c r="B33" s="131"/>
      <c r="C33" s="131"/>
      <c r="D33" s="131"/>
      <c r="E33" s="18">
        <v>200</v>
      </c>
      <c r="F33" s="18">
        <v>200</v>
      </c>
      <c r="G33" s="18">
        <v>200</v>
      </c>
      <c r="H33" s="18">
        <v>200</v>
      </c>
      <c r="I33" s="18">
        <v>200</v>
      </c>
      <c r="J33" s="19">
        <v>200</v>
      </c>
      <c r="K33" s="234"/>
    </row>
    <row r="34" spans="1:11" ht="18" customHeight="1" thickBot="1">
      <c r="A34" s="10" t="s">
        <v>102</v>
      </c>
      <c r="B34" s="20">
        <v>200</v>
      </c>
      <c r="C34" s="20">
        <v>200</v>
      </c>
      <c r="D34" s="20">
        <v>200</v>
      </c>
      <c r="E34" s="20"/>
      <c r="F34" s="20"/>
      <c r="G34" s="20"/>
      <c r="H34" s="20"/>
      <c r="I34" s="20"/>
      <c r="J34" s="21"/>
      <c r="K34" s="234"/>
    </row>
    <row r="35" spans="1:11" ht="13.5" thickBot="1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234"/>
    </row>
    <row r="36" spans="1:11" ht="18" customHeight="1">
      <c r="A36" s="35" t="s">
        <v>174</v>
      </c>
      <c r="B36" s="36" t="s">
        <v>519</v>
      </c>
      <c r="C36" s="412">
        <v>2020</v>
      </c>
      <c r="D36" s="419">
        <v>2009</v>
      </c>
      <c r="E36" s="412">
        <v>2021</v>
      </c>
      <c r="F36" s="419">
        <v>2009</v>
      </c>
      <c r="G36" s="412">
        <v>2022</v>
      </c>
      <c r="H36" s="419"/>
      <c r="I36" s="412">
        <v>2023</v>
      </c>
      <c r="J36" s="413"/>
      <c r="K36" s="234"/>
    </row>
    <row r="37" spans="1:11" ht="18" customHeight="1">
      <c r="A37" s="385" t="s">
        <v>904</v>
      </c>
      <c r="B37" s="386"/>
      <c r="C37" s="386"/>
      <c r="D37" s="386"/>
      <c r="E37" s="386"/>
      <c r="F37" s="386"/>
      <c r="G37" s="386"/>
      <c r="H37" s="386"/>
      <c r="I37" s="386"/>
      <c r="J37" s="387"/>
      <c r="K37" s="234"/>
    </row>
    <row r="38" spans="1:11" ht="18" customHeight="1">
      <c r="A38" s="37" t="s">
        <v>525</v>
      </c>
      <c r="B38" s="38" t="s">
        <v>520</v>
      </c>
      <c r="C38" s="381">
        <v>52000</v>
      </c>
      <c r="D38" s="492"/>
      <c r="E38" s="388">
        <v>11050</v>
      </c>
      <c r="F38" s="388"/>
      <c r="G38" s="388">
        <v>11000</v>
      </c>
      <c r="H38" s="388"/>
      <c r="I38" s="388">
        <v>11000</v>
      </c>
      <c r="J38" s="388"/>
      <c r="K38" s="234"/>
    </row>
    <row r="39" spans="1:11" ht="13.5" thickBo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234"/>
    </row>
    <row r="40" spans="1:11" ht="18" customHeight="1">
      <c r="A40" s="12" t="s">
        <v>90</v>
      </c>
      <c r="B40" s="420" t="s">
        <v>144</v>
      </c>
      <c r="C40" s="421"/>
      <c r="D40" s="421"/>
      <c r="E40" s="421"/>
      <c r="F40" s="421"/>
      <c r="G40" s="421"/>
      <c r="H40" s="421"/>
      <c r="I40" s="421"/>
      <c r="J40" s="422"/>
      <c r="K40" s="234"/>
    </row>
    <row r="41" spans="1:11" ht="18" customHeight="1">
      <c r="A41" s="13" t="s">
        <v>112</v>
      </c>
      <c r="B41" s="423" t="s">
        <v>36</v>
      </c>
      <c r="C41" s="424"/>
      <c r="D41" s="424"/>
      <c r="E41" s="424"/>
      <c r="F41" s="424"/>
      <c r="G41" s="424"/>
      <c r="H41" s="424"/>
      <c r="I41" s="424"/>
      <c r="J41" s="425"/>
      <c r="K41" s="234"/>
    </row>
    <row r="42" spans="1:11" ht="18" customHeight="1">
      <c r="A42" s="8" t="s">
        <v>91</v>
      </c>
      <c r="B42" s="534" t="s">
        <v>549</v>
      </c>
      <c r="C42" s="535"/>
      <c r="D42" s="529" t="s">
        <v>20</v>
      </c>
      <c r="E42" s="530"/>
      <c r="F42" s="530"/>
      <c r="G42" s="530"/>
      <c r="H42" s="530"/>
      <c r="I42" s="530"/>
      <c r="J42" s="531"/>
      <c r="K42" s="234"/>
    </row>
    <row r="43" spans="1:11" ht="18" customHeight="1">
      <c r="A43" s="8" t="s">
        <v>92</v>
      </c>
      <c r="B43" s="14" t="s">
        <v>93</v>
      </c>
      <c r="C43" s="14" t="s">
        <v>94</v>
      </c>
      <c r="D43" s="14" t="s">
        <v>95</v>
      </c>
      <c r="E43" s="15" t="s">
        <v>105</v>
      </c>
      <c r="F43" s="14" t="s">
        <v>96</v>
      </c>
      <c r="G43" s="14" t="s">
        <v>97</v>
      </c>
      <c r="H43" s="14" t="s">
        <v>98</v>
      </c>
      <c r="I43" s="14" t="s">
        <v>99</v>
      </c>
      <c r="J43" s="16" t="s">
        <v>100</v>
      </c>
      <c r="K43" s="234"/>
    </row>
    <row r="44" spans="1:11" ht="18" customHeight="1">
      <c r="A44" s="8" t="s">
        <v>101</v>
      </c>
      <c r="B44" s="130"/>
      <c r="C44" s="130"/>
      <c r="D44" s="130"/>
      <c r="E44" s="80">
        <v>3</v>
      </c>
      <c r="F44" s="80">
        <v>3</v>
      </c>
      <c r="G44" s="80">
        <v>3</v>
      </c>
      <c r="H44" s="80">
        <v>3</v>
      </c>
      <c r="I44" s="80">
        <v>3</v>
      </c>
      <c r="J44" s="81">
        <v>3</v>
      </c>
      <c r="K44" s="234"/>
    </row>
    <row r="45" spans="1:11" ht="18" customHeight="1" thickBot="1">
      <c r="A45" s="10" t="s">
        <v>102</v>
      </c>
      <c r="B45" s="126">
        <v>3</v>
      </c>
      <c r="C45" s="126">
        <v>3</v>
      </c>
      <c r="D45" s="126">
        <v>3</v>
      </c>
      <c r="E45" s="126"/>
      <c r="F45" s="126"/>
      <c r="G45" s="126"/>
      <c r="H45" s="126"/>
      <c r="I45" s="126"/>
      <c r="J45" s="127"/>
      <c r="K45" s="234"/>
    </row>
    <row r="46" spans="1:11" ht="13.5" thickBo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234"/>
    </row>
    <row r="47" spans="1:11" ht="18" customHeight="1">
      <c r="A47" s="35" t="s">
        <v>176</v>
      </c>
      <c r="B47" s="36" t="s">
        <v>519</v>
      </c>
      <c r="C47" s="412">
        <v>2020</v>
      </c>
      <c r="D47" s="419">
        <v>2009</v>
      </c>
      <c r="E47" s="412">
        <v>2021</v>
      </c>
      <c r="F47" s="419">
        <v>2009</v>
      </c>
      <c r="G47" s="412">
        <v>2022</v>
      </c>
      <c r="H47" s="419"/>
      <c r="I47" s="412">
        <v>2023</v>
      </c>
      <c r="J47" s="413"/>
      <c r="K47" s="234"/>
    </row>
    <row r="48" spans="1:11" ht="18" customHeight="1">
      <c r="A48" s="385" t="s">
        <v>905</v>
      </c>
      <c r="B48" s="386"/>
      <c r="C48" s="386"/>
      <c r="D48" s="386"/>
      <c r="E48" s="386"/>
      <c r="F48" s="386"/>
      <c r="G48" s="386"/>
      <c r="H48" s="386"/>
      <c r="I48" s="386"/>
      <c r="J48" s="387"/>
      <c r="K48" s="234"/>
    </row>
    <row r="49" spans="1:11" ht="18" customHeight="1">
      <c r="A49" s="37" t="s">
        <v>525</v>
      </c>
      <c r="B49" s="38" t="s">
        <v>520</v>
      </c>
      <c r="C49" s="381">
        <v>0</v>
      </c>
      <c r="D49" s="492"/>
      <c r="E49" s="388">
        <v>0</v>
      </c>
      <c r="F49" s="388">
        <f>+F62+F96+F144+F211+F226+F274</f>
        <v>2056.5</v>
      </c>
      <c r="G49" s="388">
        <v>0</v>
      </c>
      <c r="H49" s="388"/>
      <c r="I49" s="388">
        <v>0</v>
      </c>
      <c r="J49" s="389"/>
      <c r="K49" s="234"/>
    </row>
    <row r="50" spans="1:11" ht="13.5" thickBo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234"/>
    </row>
    <row r="51" spans="1:11" ht="18" customHeight="1">
      <c r="A51" s="12" t="s">
        <v>90</v>
      </c>
      <c r="B51" s="420" t="s">
        <v>144</v>
      </c>
      <c r="C51" s="421"/>
      <c r="D51" s="421"/>
      <c r="E51" s="421"/>
      <c r="F51" s="421"/>
      <c r="G51" s="421"/>
      <c r="H51" s="421"/>
      <c r="I51" s="421"/>
      <c r="J51" s="422"/>
      <c r="K51" s="234"/>
    </row>
    <row r="52" spans="1:11" ht="18" customHeight="1">
      <c r="A52" s="13" t="s">
        <v>112</v>
      </c>
      <c r="B52" s="423" t="s">
        <v>37</v>
      </c>
      <c r="C52" s="424"/>
      <c r="D52" s="424"/>
      <c r="E52" s="424"/>
      <c r="F52" s="424"/>
      <c r="G52" s="424"/>
      <c r="H52" s="424"/>
      <c r="I52" s="424"/>
      <c r="J52" s="425"/>
      <c r="K52" s="234"/>
    </row>
    <row r="53" spans="1:11" ht="18" customHeight="1">
      <c r="A53" s="8" t="s">
        <v>91</v>
      </c>
      <c r="B53" s="415" t="s">
        <v>549</v>
      </c>
      <c r="C53" s="416"/>
      <c r="D53" s="444" t="s">
        <v>350</v>
      </c>
      <c r="E53" s="445"/>
      <c r="F53" s="445"/>
      <c r="G53" s="445"/>
      <c r="H53" s="445"/>
      <c r="I53" s="445"/>
      <c r="J53" s="446"/>
      <c r="K53" s="234"/>
    </row>
    <row r="54" spans="1:11" ht="18" customHeight="1">
      <c r="A54" s="8" t="s">
        <v>92</v>
      </c>
      <c r="B54" s="14" t="s">
        <v>93</v>
      </c>
      <c r="C54" s="14" t="s">
        <v>94</v>
      </c>
      <c r="D54" s="14" t="s">
        <v>95</v>
      </c>
      <c r="E54" s="15" t="s">
        <v>105</v>
      </c>
      <c r="F54" s="14" t="s">
        <v>96</v>
      </c>
      <c r="G54" s="14" t="s">
        <v>97</v>
      </c>
      <c r="H54" s="14" t="s">
        <v>98</v>
      </c>
      <c r="I54" s="14" t="s">
        <v>99</v>
      </c>
      <c r="J54" s="16" t="s">
        <v>100</v>
      </c>
      <c r="K54" s="234"/>
    </row>
    <row r="55" spans="1:11" ht="18" customHeight="1">
      <c r="A55" s="8" t="s">
        <v>101</v>
      </c>
      <c r="B55" s="130"/>
      <c r="C55" s="130"/>
      <c r="D55" s="130"/>
      <c r="E55" s="18">
        <v>2</v>
      </c>
      <c r="F55" s="18">
        <v>2</v>
      </c>
      <c r="G55" s="18">
        <v>2</v>
      </c>
      <c r="H55" s="18">
        <v>2</v>
      </c>
      <c r="I55" s="18">
        <v>2</v>
      </c>
      <c r="J55" s="19">
        <v>2</v>
      </c>
      <c r="K55" s="234"/>
    </row>
    <row r="56" spans="1:11" ht="18" customHeight="1" thickBot="1">
      <c r="A56" s="10" t="s">
        <v>102</v>
      </c>
      <c r="B56" s="20">
        <v>2</v>
      </c>
      <c r="C56" s="20">
        <v>2</v>
      </c>
      <c r="D56" s="20">
        <v>2</v>
      </c>
      <c r="E56" s="20"/>
      <c r="F56" s="20"/>
      <c r="G56" s="20"/>
      <c r="H56" s="20"/>
      <c r="I56" s="20"/>
      <c r="J56" s="21"/>
      <c r="K56" s="234"/>
    </row>
    <row r="57" spans="1:11" ht="13.5" thickBo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234"/>
    </row>
    <row r="58" spans="1:11" ht="18" customHeight="1">
      <c r="A58" s="35" t="s">
        <v>177</v>
      </c>
      <c r="B58" s="36" t="s">
        <v>519</v>
      </c>
      <c r="C58" s="412">
        <v>2020</v>
      </c>
      <c r="D58" s="419">
        <v>2009</v>
      </c>
      <c r="E58" s="412">
        <v>2021</v>
      </c>
      <c r="F58" s="419">
        <v>2009</v>
      </c>
      <c r="G58" s="412">
        <v>2022</v>
      </c>
      <c r="H58" s="419"/>
      <c r="I58" s="412">
        <v>2023</v>
      </c>
      <c r="J58" s="413"/>
      <c r="K58" s="234"/>
    </row>
    <row r="59" spans="1:11" ht="18" customHeight="1">
      <c r="A59" s="385" t="s">
        <v>906</v>
      </c>
      <c r="B59" s="386"/>
      <c r="C59" s="386"/>
      <c r="D59" s="386"/>
      <c r="E59" s="386"/>
      <c r="F59" s="386"/>
      <c r="G59" s="386"/>
      <c r="H59" s="386"/>
      <c r="I59" s="386"/>
      <c r="J59" s="387"/>
      <c r="K59" s="234"/>
    </row>
    <row r="60" spans="1:11" ht="18" customHeight="1">
      <c r="A60" s="37" t="s">
        <v>525</v>
      </c>
      <c r="B60" s="38" t="s">
        <v>520</v>
      </c>
      <c r="C60" s="381">
        <v>15000</v>
      </c>
      <c r="D60" s="492"/>
      <c r="E60" s="381">
        <f>SUM(E64+E75)</f>
        <v>15000</v>
      </c>
      <c r="F60" s="492"/>
      <c r="G60" s="381">
        <f>SUM(G64+G75)</f>
        <v>15000</v>
      </c>
      <c r="H60" s="492"/>
      <c r="I60" s="381">
        <f>SUM(I64+I75)</f>
        <v>15000</v>
      </c>
      <c r="J60" s="492"/>
      <c r="K60" s="234"/>
    </row>
    <row r="61" spans="1:11" ht="13.5" thickBot="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234"/>
    </row>
    <row r="62" spans="1:11" ht="18" customHeight="1">
      <c r="A62" s="6" t="s">
        <v>178</v>
      </c>
      <c r="B62" s="7" t="s">
        <v>519</v>
      </c>
      <c r="C62" s="398">
        <v>2020</v>
      </c>
      <c r="D62" s="399">
        <v>2009</v>
      </c>
      <c r="E62" s="398">
        <v>2021</v>
      </c>
      <c r="F62" s="399">
        <v>2009</v>
      </c>
      <c r="G62" s="398">
        <v>2022</v>
      </c>
      <c r="H62" s="399"/>
      <c r="I62" s="398">
        <v>2023</v>
      </c>
      <c r="J62" s="405"/>
      <c r="K62" s="234"/>
    </row>
    <row r="63" spans="1:11" ht="18" customHeight="1">
      <c r="A63" s="390" t="s">
        <v>907</v>
      </c>
      <c r="B63" s="391"/>
      <c r="C63" s="391"/>
      <c r="D63" s="391"/>
      <c r="E63" s="391"/>
      <c r="F63" s="391"/>
      <c r="G63" s="391"/>
      <c r="H63" s="391"/>
      <c r="I63" s="391"/>
      <c r="J63" s="392"/>
      <c r="K63" s="234"/>
    </row>
    <row r="64" spans="1:11" ht="18" customHeight="1">
      <c r="A64" s="8" t="s">
        <v>523</v>
      </c>
      <c r="B64" s="9" t="s">
        <v>520</v>
      </c>
      <c r="C64" s="383">
        <v>15000</v>
      </c>
      <c r="D64" s="384"/>
      <c r="E64" s="406">
        <v>15000</v>
      </c>
      <c r="F64" s="406"/>
      <c r="G64" s="406">
        <v>15000</v>
      </c>
      <c r="H64" s="406"/>
      <c r="I64" s="406">
        <v>15000</v>
      </c>
      <c r="J64" s="406"/>
      <c r="K64" s="234"/>
    </row>
    <row r="65" spans="1:11" ht="13.5" thickBo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234"/>
    </row>
    <row r="66" spans="1:11" ht="18" customHeight="1">
      <c r="A66" s="12" t="s">
        <v>90</v>
      </c>
      <c r="B66" s="420" t="s">
        <v>1001</v>
      </c>
      <c r="C66" s="421"/>
      <c r="D66" s="421"/>
      <c r="E66" s="421"/>
      <c r="F66" s="421"/>
      <c r="G66" s="421"/>
      <c r="H66" s="421"/>
      <c r="I66" s="421"/>
      <c r="J66" s="422"/>
      <c r="K66" s="234"/>
    </row>
    <row r="67" spans="1:11" ht="18" customHeight="1">
      <c r="A67" s="13" t="s">
        <v>112</v>
      </c>
      <c r="B67" s="496" t="s">
        <v>38</v>
      </c>
      <c r="C67" s="497"/>
      <c r="D67" s="497"/>
      <c r="E67" s="497"/>
      <c r="F67" s="497"/>
      <c r="G67" s="497"/>
      <c r="H67" s="497"/>
      <c r="I67" s="497"/>
      <c r="J67" s="498"/>
      <c r="K67" s="234"/>
    </row>
    <row r="68" spans="1:11" ht="18" customHeight="1">
      <c r="A68" s="8" t="s">
        <v>91</v>
      </c>
      <c r="B68" s="415" t="s">
        <v>549</v>
      </c>
      <c r="C68" s="416"/>
      <c r="D68" s="444" t="s">
        <v>21</v>
      </c>
      <c r="E68" s="445"/>
      <c r="F68" s="445"/>
      <c r="G68" s="445"/>
      <c r="H68" s="445"/>
      <c r="I68" s="445"/>
      <c r="J68" s="446"/>
      <c r="K68" s="234"/>
    </row>
    <row r="69" spans="1:11" ht="18" customHeight="1">
      <c r="A69" s="8" t="s">
        <v>92</v>
      </c>
      <c r="B69" s="14" t="s">
        <v>93</v>
      </c>
      <c r="C69" s="14" t="s">
        <v>94</v>
      </c>
      <c r="D69" s="14" t="s">
        <v>95</v>
      </c>
      <c r="E69" s="15" t="s">
        <v>105</v>
      </c>
      <c r="F69" s="14" t="s">
        <v>96</v>
      </c>
      <c r="G69" s="14" t="s">
        <v>97</v>
      </c>
      <c r="H69" s="14" t="s">
        <v>98</v>
      </c>
      <c r="I69" s="14" t="s">
        <v>99</v>
      </c>
      <c r="J69" s="16" t="s">
        <v>100</v>
      </c>
      <c r="K69" s="234"/>
    </row>
    <row r="70" spans="1:11" ht="18" customHeight="1">
      <c r="A70" s="8" t="s">
        <v>101</v>
      </c>
      <c r="B70" s="130"/>
      <c r="C70" s="130"/>
      <c r="D70" s="130"/>
      <c r="E70" s="18">
        <v>50</v>
      </c>
      <c r="F70" s="18">
        <v>50</v>
      </c>
      <c r="G70" s="18">
        <v>50</v>
      </c>
      <c r="H70" s="18">
        <v>50</v>
      </c>
      <c r="I70" s="18">
        <v>50</v>
      </c>
      <c r="J70" s="19">
        <v>50</v>
      </c>
      <c r="K70" s="234"/>
    </row>
    <row r="71" spans="1:11" ht="18" customHeight="1" thickBot="1">
      <c r="A71" s="10" t="s">
        <v>102</v>
      </c>
      <c r="B71" s="20">
        <v>50</v>
      </c>
      <c r="C71" s="20">
        <v>50</v>
      </c>
      <c r="D71" s="20">
        <v>50</v>
      </c>
      <c r="E71" s="20"/>
      <c r="F71" s="20"/>
      <c r="G71" s="20"/>
      <c r="H71" s="20"/>
      <c r="I71" s="20"/>
      <c r="J71" s="21"/>
      <c r="K71" s="234"/>
    </row>
    <row r="72" spans="1:11" ht="13.5" thickBot="1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234"/>
    </row>
    <row r="73" spans="1:11" ht="18" customHeight="1">
      <c r="A73" s="6" t="s">
        <v>179</v>
      </c>
      <c r="B73" s="7" t="s">
        <v>519</v>
      </c>
      <c r="C73" s="398">
        <v>2020</v>
      </c>
      <c r="D73" s="399">
        <v>2009</v>
      </c>
      <c r="E73" s="398">
        <v>2021</v>
      </c>
      <c r="F73" s="399">
        <v>2009</v>
      </c>
      <c r="G73" s="398">
        <v>2022</v>
      </c>
      <c r="H73" s="399"/>
      <c r="I73" s="398">
        <v>2023</v>
      </c>
      <c r="J73" s="405"/>
      <c r="K73" s="234"/>
    </row>
    <row r="74" spans="1:11" ht="18" customHeight="1">
      <c r="A74" s="390" t="s">
        <v>908</v>
      </c>
      <c r="B74" s="391"/>
      <c r="C74" s="391"/>
      <c r="D74" s="391"/>
      <c r="E74" s="391"/>
      <c r="F74" s="391"/>
      <c r="G74" s="391"/>
      <c r="H74" s="391"/>
      <c r="I74" s="391"/>
      <c r="J74" s="392"/>
      <c r="K74" s="234"/>
    </row>
    <row r="75" spans="1:11" ht="18" customHeight="1">
      <c r="A75" s="8" t="s">
        <v>523</v>
      </c>
      <c r="B75" s="9" t="s">
        <v>520</v>
      </c>
      <c r="C75" s="383">
        <v>0</v>
      </c>
      <c r="D75" s="384"/>
      <c r="E75" s="406">
        <v>0</v>
      </c>
      <c r="F75" s="406">
        <f>+F92+F126+F174+F241+F256+F304</f>
        <v>0</v>
      </c>
      <c r="G75" s="406">
        <v>0</v>
      </c>
      <c r="H75" s="406"/>
      <c r="I75" s="406">
        <v>0</v>
      </c>
      <c r="J75" s="414"/>
      <c r="K75" s="234"/>
    </row>
    <row r="76" spans="1:11" ht="13.5" thickBo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234"/>
    </row>
    <row r="77" spans="1:11" ht="18" customHeight="1">
      <c r="A77" s="12" t="s">
        <v>90</v>
      </c>
      <c r="B77" s="420" t="s">
        <v>184</v>
      </c>
      <c r="C77" s="421"/>
      <c r="D77" s="421"/>
      <c r="E77" s="421"/>
      <c r="F77" s="421"/>
      <c r="G77" s="421"/>
      <c r="H77" s="421"/>
      <c r="I77" s="421"/>
      <c r="J77" s="422"/>
      <c r="K77" s="234"/>
    </row>
    <row r="78" spans="1:11" ht="18" customHeight="1">
      <c r="A78" s="13" t="s">
        <v>112</v>
      </c>
      <c r="B78" s="423" t="s">
        <v>39</v>
      </c>
      <c r="C78" s="424"/>
      <c r="D78" s="424"/>
      <c r="E78" s="424"/>
      <c r="F78" s="424"/>
      <c r="G78" s="424"/>
      <c r="H78" s="424"/>
      <c r="I78" s="424"/>
      <c r="J78" s="425"/>
      <c r="K78" s="234"/>
    </row>
    <row r="79" spans="1:11" ht="18" customHeight="1">
      <c r="A79" s="8" t="s">
        <v>91</v>
      </c>
      <c r="B79" s="415" t="s">
        <v>549</v>
      </c>
      <c r="C79" s="416"/>
      <c r="D79" s="444" t="s">
        <v>40</v>
      </c>
      <c r="E79" s="445"/>
      <c r="F79" s="445"/>
      <c r="G79" s="445"/>
      <c r="H79" s="445"/>
      <c r="I79" s="445"/>
      <c r="J79" s="446"/>
      <c r="K79" s="234"/>
    </row>
    <row r="80" spans="1:11" ht="18" customHeight="1">
      <c r="A80" s="8" t="s">
        <v>92</v>
      </c>
      <c r="B80" s="14" t="s">
        <v>93</v>
      </c>
      <c r="C80" s="14" t="s">
        <v>94</v>
      </c>
      <c r="D80" s="14" t="s">
        <v>95</v>
      </c>
      <c r="E80" s="15" t="s">
        <v>105</v>
      </c>
      <c r="F80" s="14" t="s">
        <v>96</v>
      </c>
      <c r="G80" s="14" t="s">
        <v>97</v>
      </c>
      <c r="H80" s="14" t="s">
        <v>98</v>
      </c>
      <c r="I80" s="14" t="s">
        <v>99</v>
      </c>
      <c r="J80" s="16" t="s">
        <v>100</v>
      </c>
      <c r="K80" s="234"/>
    </row>
    <row r="81" spans="1:11" ht="18" customHeight="1">
      <c r="A81" s="8" t="s">
        <v>101</v>
      </c>
      <c r="B81" s="130"/>
      <c r="C81" s="130"/>
      <c r="D81" s="130"/>
      <c r="E81" s="18">
        <v>100</v>
      </c>
      <c r="F81" s="18">
        <v>100</v>
      </c>
      <c r="G81" s="18">
        <v>100</v>
      </c>
      <c r="H81" s="18">
        <v>100</v>
      </c>
      <c r="I81" s="18">
        <v>100</v>
      </c>
      <c r="J81" s="19">
        <v>100</v>
      </c>
      <c r="K81" s="234"/>
    </row>
    <row r="82" spans="1:11" ht="18" customHeight="1" thickBot="1">
      <c r="A82" s="10" t="s">
        <v>102</v>
      </c>
      <c r="B82" s="20">
        <v>100</v>
      </c>
      <c r="C82" s="20">
        <v>100</v>
      </c>
      <c r="D82" s="20">
        <v>100</v>
      </c>
      <c r="E82" s="20"/>
      <c r="F82" s="20"/>
      <c r="G82" s="20"/>
      <c r="H82" s="20"/>
      <c r="I82" s="20"/>
      <c r="J82" s="21"/>
      <c r="K82" s="234"/>
    </row>
    <row r="83" spans="1:11" ht="13.5" thickBot="1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234"/>
    </row>
    <row r="84" spans="1:11" ht="18" customHeight="1">
      <c r="A84" s="35" t="s">
        <v>180</v>
      </c>
      <c r="B84" s="36" t="s">
        <v>519</v>
      </c>
      <c r="C84" s="412">
        <v>2020</v>
      </c>
      <c r="D84" s="419">
        <v>2009</v>
      </c>
      <c r="E84" s="412">
        <v>2021</v>
      </c>
      <c r="F84" s="419">
        <v>2009</v>
      </c>
      <c r="G84" s="412">
        <v>2022</v>
      </c>
      <c r="H84" s="419"/>
      <c r="I84" s="412">
        <v>2023</v>
      </c>
      <c r="J84" s="413"/>
      <c r="K84" s="234"/>
    </row>
    <row r="85" spans="1:11" ht="18" customHeight="1">
      <c r="A85" s="385" t="s">
        <v>909</v>
      </c>
      <c r="B85" s="386"/>
      <c r="C85" s="386"/>
      <c r="D85" s="386"/>
      <c r="E85" s="386"/>
      <c r="F85" s="386"/>
      <c r="G85" s="386"/>
      <c r="H85" s="386"/>
      <c r="I85" s="386"/>
      <c r="J85" s="387"/>
      <c r="K85" s="234"/>
    </row>
    <row r="86" spans="1:11" ht="18" customHeight="1">
      <c r="A86" s="37" t="s">
        <v>525</v>
      </c>
      <c r="B86" s="38" t="s">
        <v>520</v>
      </c>
      <c r="C86" s="381">
        <v>421000</v>
      </c>
      <c r="D86" s="492"/>
      <c r="E86" s="381">
        <f>SUM(E90+E101)</f>
        <v>362500</v>
      </c>
      <c r="F86" s="492"/>
      <c r="G86" s="381">
        <f>SUM(G90+G101)</f>
        <v>420000</v>
      </c>
      <c r="H86" s="492"/>
      <c r="I86" s="381">
        <f>SUM(I90+I101)</f>
        <v>420000</v>
      </c>
      <c r="J86" s="492"/>
      <c r="K86" s="234"/>
    </row>
    <row r="87" spans="1:11" ht="13.5" thickBot="1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234"/>
    </row>
    <row r="88" spans="1:11" ht="18" customHeight="1">
      <c r="A88" s="6" t="s">
        <v>181</v>
      </c>
      <c r="B88" s="7" t="s">
        <v>519</v>
      </c>
      <c r="C88" s="398">
        <v>2020</v>
      </c>
      <c r="D88" s="399">
        <v>2009</v>
      </c>
      <c r="E88" s="398">
        <v>2021</v>
      </c>
      <c r="F88" s="399">
        <v>2009</v>
      </c>
      <c r="G88" s="398">
        <v>2022</v>
      </c>
      <c r="H88" s="399"/>
      <c r="I88" s="398">
        <v>2023</v>
      </c>
      <c r="J88" s="405"/>
      <c r="K88" s="234"/>
    </row>
    <row r="89" spans="1:11" ht="18" customHeight="1">
      <c r="A89" s="390"/>
      <c r="B89" s="391"/>
      <c r="C89" s="391"/>
      <c r="D89" s="391"/>
      <c r="E89" s="391"/>
      <c r="F89" s="391"/>
      <c r="G89" s="391"/>
      <c r="H89" s="391"/>
      <c r="I89" s="391"/>
      <c r="J89" s="392"/>
      <c r="K89" s="234"/>
    </row>
    <row r="90" spans="1:11" ht="18" customHeight="1">
      <c r="A90" s="8" t="s">
        <v>523</v>
      </c>
      <c r="B90" s="9" t="s">
        <v>520</v>
      </c>
      <c r="C90" s="383">
        <v>240000</v>
      </c>
      <c r="D90" s="384"/>
      <c r="E90" s="406">
        <v>240000</v>
      </c>
      <c r="F90" s="406"/>
      <c r="G90" s="406">
        <v>260000</v>
      </c>
      <c r="H90" s="406"/>
      <c r="I90" s="406">
        <v>260000</v>
      </c>
      <c r="J90" s="406"/>
      <c r="K90" s="234"/>
    </row>
    <row r="91" spans="1:11" ht="13.5" thickBo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234"/>
    </row>
    <row r="92" spans="1:11" ht="18" customHeight="1">
      <c r="A92" s="12" t="s">
        <v>90</v>
      </c>
      <c r="B92" s="420" t="s">
        <v>950</v>
      </c>
      <c r="C92" s="421"/>
      <c r="D92" s="421"/>
      <c r="E92" s="421"/>
      <c r="F92" s="421"/>
      <c r="G92" s="421"/>
      <c r="H92" s="421"/>
      <c r="I92" s="421"/>
      <c r="J92" s="422"/>
      <c r="K92" s="234"/>
    </row>
    <row r="93" spans="1:11" ht="18" customHeight="1">
      <c r="A93" s="13" t="s">
        <v>112</v>
      </c>
      <c r="B93" s="423" t="s">
        <v>395</v>
      </c>
      <c r="C93" s="424"/>
      <c r="D93" s="424"/>
      <c r="E93" s="424"/>
      <c r="F93" s="424"/>
      <c r="G93" s="424"/>
      <c r="H93" s="424"/>
      <c r="I93" s="424"/>
      <c r="J93" s="425"/>
      <c r="K93" s="234"/>
    </row>
    <row r="94" spans="1:11" ht="18" customHeight="1">
      <c r="A94" s="8" t="s">
        <v>91</v>
      </c>
      <c r="B94" s="534" t="s">
        <v>549</v>
      </c>
      <c r="C94" s="535"/>
      <c r="D94" s="529" t="s">
        <v>34</v>
      </c>
      <c r="E94" s="530"/>
      <c r="F94" s="530"/>
      <c r="G94" s="530"/>
      <c r="H94" s="530"/>
      <c r="I94" s="530"/>
      <c r="J94" s="531"/>
      <c r="K94" s="234"/>
    </row>
    <row r="95" spans="1:11" ht="18" customHeight="1">
      <c r="A95" s="8" t="s">
        <v>92</v>
      </c>
      <c r="B95" s="14" t="s">
        <v>93</v>
      </c>
      <c r="C95" s="14" t="s">
        <v>94</v>
      </c>
      <c r="D95" s="14" t="s">
        <v>95</v>
      </c>
      <c r="E95" s="15" t="s">
        <v>105</v>
      </c>
      <c r="F95" s="14" t="s">
        <v>96</v>
      </c>
      <c r="G95" s="14" t="s">
        <v>97</v>
      </c>
      <c r="H95" s="14" t="s">
        <v>98</v>
      </c>
      <c r="I95" s="14" t="s">
        <v>99</v>
      </c>
      <c r="J95" s="16" t="s">
        <v>100</v>
      </c>
      <c r="K95" s="234"/>
    </row>
    <row r="96" spans="1:11" ht="18" customHeight="1">
      <c r="A96" s="8" t="s">
        <v>101</v>
      </c>
      <c r="B96" s="130"/>
      <c r="C96" s="130"/>
      <c r="D96" s="130"/>
      <c r="E96" s="80">
        <v>47.4</v>
      </c>
      <c r="F96" s="81">
        <v>47.5</v>
      </c>
      <c r="G96" s="81">
        <v>47.5</v>
      </c>
      <c r="H96" s="81">
        <v>47.5</v>
      </c>
      <c r="I96" s="81">
        <v>47.5</v>
      </c>
      <c r="J96" s="81">
        <v>47.5</v>
      </c>
      <c r="K96" s="234"/>
    </row>
    <row r="97" spans="1:11" ht="18" customHeight="1" thickBot="1">
      <c r="A97" s="10" t="s">
        <v>102</v>
      </c>
      <c r="B97" s="126">
        <v>47.3</v>
      </c>
      <c r="C97" s="126">
        <v>47.4</v>
      </c>
      <c r="D97" s="126">
        <v>47.4</v>
      </c>
      <c r="E97" s="126"/>
      <c r="F97" s="126"/>
      <c r="G97" s="126"/>
      <c r="H97" s="126"/>
      <c r="I97" s="126"/>
      <c r="J97" s="127"/>
      <c r="K97" s="234"/>
    </row>
    <row r="98" spans="1:11" ht="13.5" thickBot="1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234"/>
    </row>
    <row r="99" spans="1:11" ht="18" customHeight="1">
      <c r="A99" s="6" t="s">
        <v>182</v>
      </c>
      <c r="B99" s="7" t="s">
        <v>519</v>
      </c>
      <c r="C99" s="398">
        <v>2020</v>
      </c>
      <c r="D99" s="399">
        <v>2009</v>
      </c>
      <c r="E99" s="398">
        <v>2021</v>
      </c>
      <c r="F99" s="399">
        <v>2009</v>
      </c>
      <c r="G99" s="398">
        <v>2022</v>
      </c>
      <c r="H99" s="399"/>
      <c r="I99" s="398">
        <v>2023</v>
      </c>
      <c r="J99" s="405"/>
      <c r="K99" s="234"/>
    </row>
    <row r="100" spans="1:11" ht="18" customHeight="1">
      <c r="A100" s="390" t="s">
        <v>910</v>
      </c>
      <c r="B100" s="391"/>
      <c r="C100" s="391"/>
      <c r="D100" s="391"/>
      <c r="E100" s="391"/>
      <c r="F100" s="391"/>
      <c r="G100" s="391"/>
      <c r="H100" s="391"/>
      <c r="I100" s="391"/>
      <c r="J100" s="392"/>
      <c r="K100" s="234"/>
    </row>
    <row r="101" spans="1:11" ht="18" customHeight="1">
      <c r="A101" s="8" t="s">
        <v>523</v>
      </c>
      <c r="B101" s="9" t="s">
        <v>520</v>
      </c>
      <c r="C101" s="383">
        <v>112000</v>
      </c>
      <c r="D101" s="384"/>
      <c r="E101" s="406">
        <v>122500</v>
      </c>
      <c r="F101" s="406"/>
      <c r="G101" s="406">
        <v>160000</v>
      </c>
      <c r="H101" s="406"/>
      <c r="I101" s="406">
        <v>160000</v>
      </c>
      <c r="J101" s="406"/>
      <c r="K101" s="234"/>
    </row>
    <row r="102" spans="1:11" ht="13.5" thickBo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234"/>
    </row>
    <row r="103" spans="1:11" ht="18" customHeight="1">
      <c r="A103" s="12" t="s">
        <v>90</v>
      </c>
      <c r="B103" s="420" t="s">
        <v>950</v>
      </c>
      <c r="C103" s="421"/>
      <c r="D103" s="421"/>
      <c r="E103" s="421"/>
      <c r="F103" s="421"/>
      <c r="G103" s="421"/>
      <c r="H103" s="421"/>
      <c r="I103" s="421"/>
      <c r="J103" s="422"/>
      <c r="K103" s="234"/>
    </row>
    <row r="104" spans="1:11" ht="18" customHeight="1">
      <c r="A104" s="13" t="s">
        <v>112</v>
      </c>
      <c r="B104" s="423" t="s">
        <v>32</v>
      </c>
      <c r="C104" s="424"/>
      <c r="D104" s="424"/>
      <c r="E104" s="424"/>
      <c r="F104" s="424"/>
      <c r="G104" s="424"/>
      <c r="H104" s="424"/>
      <c r="I104" s="424"/>
      <c r="J104" s="425"/>
      <c r="K104" s="234"/>
    </row>
    <row r="105" spans="1:10" ht="18" customHeight="1">
      <c r="A105" s="8" t="s">
        <v>91</v>
      </c>
      <c r="B105" s="534" t="s">
        <v>549</v>
      </c>
      <c r="C105" s="535"/>
      <c r="D105" s="529" t="s">
        <v>502</v>
      </c>
      <c r="E105" s="530"/>
      <c r="F105" s="530"/>
      <c r="G105" s="530"/>
      <c r="H105" s="530"/>
      <c r="I105" s="530"/>
      <c r="J105" s="531"/>
    </row>
    <row r="106" spans="1:10" ht="18" customHeight="1">
      <c r="A106" s="8" t="s">
        <v>92</v>
      </c>
      <c r="B106" s="14" t="s">
        <v>93</v>
      </c>
      <c r="C106" s="14" t="s">
        <v>94</v>
      </c>
      <c r="D106" s="14" t="s">
        <v>95</v>
      </c>
      <c r="E106" s="15" t="s">
        <v>105</v>
      </c>
      <c r="F106" s="14" t="s">
        <v>96</v>
      </c>
      <c r="G106" s="14" t="s">
        <v>97</v>
      </c>
      <c r="H106" s="14" t="s">
        <v>98</v>
      </c>
      <c r="I106" s="14" t="s">
        <v>99</v>
      </c>
      <c r="J106" s="16" t="s">
        <v>100</v>
      </c>
    </row>
    <row r="107" spans="1:10" ht="18" customHeight="1">
      <c r="A107" s="8" t="s">
        <v>101</v>
      </c>
      <c r="B107" s="130"/>
      <c r="C107" s="130"/>
      <c r="D107" s="130"/>
      <c r="E107" s="52">
        <v>900</v>
      </c>
      <c r="F107" s="52">
        <v>900</v>
      </c>
      <c r="G107" s="52">
        <v>890</v>
      </c>
      <c r="H107" s="53">
        <v>890</v>
      </c>
      <c r="I107" s="53">
        <v>890</v>
      </c>
      <c r="J107" s="53">
        <v>890</v>
      </c>
    </row>
    <row r="108" spans="1:10" ht="18" customHeight="1" thickBot="1">
      <c r="A108" s="10" t="s">
        <v>102</v>
      </c>
      <c r="B108">
        <v>950</v>
      </c>
      <c r="C108">
        <v>900</v>
      </c>
      <c r="D108">
        <v>900</v>
      </c>
      <c r="E108" s="54"/>
      <c r="F108" s="54"/>
      <c r="G108" s="54"/>
      <c r="H108" s="54"/>
      <c r="I108" s="54"/>
      <c r="J108" s="55"/>
    </row>
    <row r="109" spans="1:10" ht="16.5">
      <c r="A109" s="8" t="s">
        <v>91</v>
      </c>
      <c r="B109" s="534" t="s">
        <v>549</v>
      </c>
      <c r="C109" s="535"/>
      <c r="D109" s="529" t="s">
        <v>33</v>
      </c>
      <c r="E109" s="530"/>
      <c r="F109" s="530"/>
      <c r="G109" s="530"/>
      <c r="H109" s="530"/>
      <c r="I109" s="530"/>
      <c r="J109" s="531"/>
    </row>
    <row r="110" spans="1:10" ht="16.5">
      <c r="A110" s="8" t="s">
        <v>92</v>
      </c>
      <c r="B110" s="14" t="s">
        <v>93</v>
      </c>
      <c r="C110" s="14" t="s">
        <v>94</v>
      </c>
      <c r="D110" s="14" t="s">
        <v>95</v>
      </c>
      <c r="E110" s="15" t="s">
        <v>105</v>
      </c>
      <c r="F110" s="14" t="s">
        <v>96</v>
      </c>
      <c r="G110" s="14" t="s">
        <v>97</v>
      </c>
      <c r="H110" s="14" t="s">
        <v>98</v>
      </c>
      <c r="I110" s="14" t="s">
        <v>99</v>
      </c>
      <c r="J110" s="16" t="s">
        <v>100</v>
      </c>
    </row>
    <row r="111" spans="1:10" ht="16.5">
      <c r="A111" s="8" t="s">
        <v>101</v>
      </c>
      <c r="B111" s="130"/>
      <c r="C111" s="130"/>
      <c r="D111" s="130"/>
      <c r="E111" s="52">
        <v>20</v>
      </c>
      <c r="F111" s="52">
        <v>20</v>
      </c>
      <c r="G111" s="52">
        <v>20</v>
      </c>
      <c r="H111" s="52">
        <v>20</v>
      </c>
      <c r="I111" s="52">
        <v>20</v>
      </c>
      <c r="J111" s="53">
        <v>20</v>
      </c>
    </row>
    <row r="112" spans="1:10" ht="17.25" thickBot="1">
      <c r="A112" s="10" t="s">
        <v>102</v>
      </c>
      <c r="B112" s="54">
        <v>20</v>
      </c>
      <c r="C112" s="54">
        <v>20</v>
      </c>
      <c r="D112" s="54">
        <v>20</v>
      </c>
      <c r="E112" s="54"/>
      <c r="F112" s="54"/>
      <c r="G112" s="54"/>
      <c r="H112" s="54"/>
      <c r="I112" s="54"/>
      <c r="J112" s="55"/>
    </row>
  </sheetData>
  <sheetProtection/>
  <mergeCells count="130">
    <mergeCell ref="A3:J3"/>
    <mergeCell ref="A63:J63"/>
    <mergeCell ref="A74:J74"/>
    <mergeCell ref="A85:J85"/>
    <mergeCell ref="C62:D62"/>
    <mergeCell ref="A59:J59"/>
    <mergeCell ref="E62:F62"/>
    <mergeCell ref="G62:H62"/>
    <mergeCell ref="B66:J66"/>
    <mergeCell ref="C60:D60"/>
    <mergeCell ref="D12:J12"/>
    <mergeCell ref="I58:J58"/>
    <mergeCell ref="B52:J52"/>
    <mergeCell ref="B41:J41"/>
    <mergeCell ref="A48:J48"/>
    <mergeCell ref="G58:H58"/>
    <mergeCell ref="G38:H38"/>
    <mergeCell ref="E36:F36"/>
    <mergeCell ref="E38:F38"/>
    <mergeCell ref="B40:J40"/>
    <mergeCell ref="C58:D58"/>
    <mergeCell ref="I84:J84"/>
    <mergeCell ref="E75:F75"/>
    <mergeCell ref="B68:C68"/>
    <mergeCell ref="E84:F84"/>
    <mergeCell ref="G84:H84"/>
    <mergeCell ref="B79:C79"/>
    <mergeCell ref="D79:J79"/>
    <mergeCell ref="B78:J78"/>
    <mergeCell ref="I75:J75"/>
    <mergeCell ref="I6:J6"/>
    <mergeCell ref="I4:J4"/>
    <mergeCell ref="C4:D4"/>
    <mergeCell ref="G60:H60"/>
    <mergeCell ref="I60:J60"/>
    <mergeCell ref="E58:F58"/>
    <mergeCell ref="A37:J37"/>
    <mergeCell ref="I49:J49"/>
    <mergeCell ref="E60:F60"/>
    <mergeCell ref="B51:J51"/>
    <mergeCell ref="I8:J8"/>
    <mergeCell ref="C8:D8"/>
    <mergeCell ref="B12:C12"/>
    <mergeCell ref="E4:F4"/>
    <mergeCell ref="G4:H4"/>
    <mergeCell ref="B10:J10"/>
    <mergeCell ref="B11:J11"/>
    <mergeCell ref="C6:D6"/>
    <mergeCell ref="A7:J7"/>
    <mergeCell ref="G6:H6"/>
    <mergeCell ref="B53:C53"/>
    <mergeCell ref="D53:J53"/>
    <mergeCell ref="C49:D49"/>
    <mergeCell ref="E6:F6"/>
    <mergeCell ref="E8:F8"/>
    <mergeCell ref="G8:H8"/>
    <mergeCell ref="D24:J24"/>
    <mergeCell ref="B18:J18"/>
    <mergeCell ref="B19:C19"/>
    <mergeCell ref="D19:J19"/>
    <mergeCell ref="G47:H47"/>
    <mergeCell ref="D42:J42"/>
    <mergeCell ref="B42:C42"/>
    <mergeCell ref="C38:D38"/>
    <mergeCell ref="E49:F49"/>
    <mergeCell ref="I47:J47"/>
    <mergeCell ref="I90:J90"/>
    <mergeCell ref="A89:J89"/>
    <mergeCell ref="I86:J86"/>
    <mergeCell ref="C88:D88"/>
    <mergeCell ref="E88:F88"/>
    <mergeCell ref="G88:H88"/>
    <mergeCell ref="G90:H90"/>
    <mergeCell ref="I88:J88"/>
    <mergeCell ref="I99:J99"/>
    <mergeCell ref="B105:C105"/>
    <mergeCell ref="C101:D101"/>
    <mergeCell ref="E101:F101"/>
    <mergeCell ref="B93:J93"/>
    <mergeCell ref="D94:J94"/>
    <mergeCell ref="I36:J36"/>
    <mergeCell ref="B24:C24"/>
    <mergeCell ref="B31:C31"/>
    <mergeCell ref="B29:J29"/>
    <mergeCell ref="B30:J30"/>
    <mergeCell ref="B109:C109"/>
    <mergeCell ref="D109:J109"/>
    <mergeCell ref="I101:J101"/>
    <mergeCell ref="C99:D99"/>
    <mergeCell ref="E99:F99"/>
    <mergeCell ref="C75:D75"/>
    <mergeCell ref="G75:H75"/>
    <mergeCell ref="E86:F86"/>
    <mergeCell ref="C2:D2"/>
    <mergeCell ref="E2:F2"/>
    <mergeCell ref="G2:H2"/>
    <mergeCell ref="B17:J17"/>
    <mergeCell ref="C36:D36"/>
    <mergeCell ref="D31:J31"/>
    <mergeCell ref="G36:H36"/>
    <mergeCell ref="I2:J2"/>
    <mergeCell ref="I62:J62"/>
    <mergeCell ref="C84:D84"/>
    <mergeCell ref="I38:J38"/>
    <mergeCell ref="G49:H49"/>
    <mergeCell ref="C47:D47"/>
    <mergeCell ref="E47:F47"/>
    <mergeCell ref="C73:D73"/>
    <mergeCell ref="E64:F64"/>
    <mergeCell ref="G64:H64"/>
    <mergeCell ref="I64:J64"/>
    <mergeCell ref="E73:F73"/>
    <mergeCell ref="D68:J68"/>
    <mergeCell ref="C90:D90"/>
    <mergeCell ref="E90:F90"/>
    <mergeCell ref="G73:H73"/>
    <mergeCell ref="I73:J73"/>
    <mergeCell ref="G86:H86"/>
    <mergeCell ref="C64:D64"/>
    <mergeCell ref="B67:J67"/>
    <mergeCell ref="B77:J77"/>
    <mergeCell ref="G101:H101"/>
    <mergeCell ref="D105:J105"/>
    <mergeCell ref="B103:J103"/>
    <mergeCell ref="B104:J104"/>
    <mergeCell ref="A100:J100"/>
    <mergeCell ref="C86:D86"/>
    <mergeCell ref="B94:C94"/>
    <mergeCell ref="B92:J92"/>
    <mergeCell ref="G99:H99"/>
  </mergeCells>
  <hyperlinks>
    <hyperlink ref="A11" r:id="rId1" display="_ftn1"/>
    <hyperlink ref="A18" r:id="rId2" display="_ftn1"/>
    <hyperlink ref="A30" r:id="rId3" display="_ftn1"/>
    <hyperlink ref="A52" r:id="rId4" display="_ftn1"/>
    <hyperlink ref="A67" r:id="rId5" display="_ftn1"/>
    <hyperlink ref="A78" r:id="rId6" display="_ftn1"/>
    <hyperlink ref="A41" r:id="rId7" display="_ftn1"/>
    <hyperlink ref="A104" r:id="rId8" display="_ftn1"/>
    <hyperlink ref="A93" r:id="rId9" display="_ftn1"/>
  </hyperlinks>
  <printOptions/>
  <pageMargins left="0.7" right="0.7" top="0.787401575" bottom="0.787401575" header="0.3" footer="0.3"/>
  <pageSetup horizontalDpi="600" verticalDpi="600" orientation="portrait" paperSize="9" scale="75" r:id="rId10"/>
</worksheet>
</file>

<file path=xl/worksheets/sheet6.xml><?xml version="1.0" encoding="utf-8"?>
<worksheet xmlns="http://schemas.openxmlformats.org/spreadsheetml/2006/main" xmlns:r="http://schemas.openxmlformats.org/officeDocument/2006/relationships">
  <dimension ref="A2:L116"/>
  <sheetViews>
    <sheetView zoomScale="75" zoomScaleNormal="75" zoomScalePageLayoutView="0" workbookViewId="0" topLeftCell="A22">
      <selection activeCell="I4" sqref="I4:J4"/>
    </sheetView>
  </sheetViews>
  <sheetFormatPr defaultColWidth="9.140625" defaultRowHeight="12.75"/>
  <cols>
    <col min="1" max="1" width="29.140625" style="0" customWidth="1"/>
  </cols>
  <sheetData>
    <row r="1" ht="13.5" thickBot="1"/>
    <row r="2" spans="1:10" ht="18" customHeight="1">
      <c r="A2" s="86" t="s">
        <v>185</v>
      </c>
      <c r="B2" s="23" t="s">
        <v>519</v>
      </c>
      <c r="C2" s="495">
        <v>2020</v>
      </c>
      <c r="D2" s="490">
        <v>2009</v>
      </c>
      <c r="E2" s="455">
        <v>2021</v>
      </c>
      <c r="F2" s="490">
        <v>2009</v>
      </c>
      <c r="G2" s="455">
        <v>2022</v>
      </c>
      <c r="H2" s="490"/>
      <c r="I2" s="455">
        <v>2023</v>
      </c>
      <c r="J2" s="491"/>
    </row>
    <row r="3" spans="1:10" ht="18" customHeight="1">
      <c r="A3" s="549" t="s">
        <v>740</v>
      </c>
      <c r="B3" s="527"/>
      <c r="C3" s="527"/>
      <c r="D3" s="527"/>
      <c r="E3" s="527"/>
      <c r="F3" s="527"/>
      <c r="G3" s="527"/>
      <c r="H3" s="527"/>
      <c r="I3" s="527"/>
      <c r="J3" s="528"/>
    </row>
    <row r="4" spans="1:10" ht="18" customHeight="1" thickBot="1">
      <c r="A4" s="92" t="s">
        <v>524</v>
      </c>
      <c r="B4" s="93" t="s">
        <v>520</v>
      </c>
      <c r="C4" s="557">
        <f>SUM(C9+C68+C79)</f>
        <v>1442527</v>
      </c>
      <c r="D4" s="558"/>
      <c r="E4" s="557">
        <f>SUM(E9+E68+E79)</f>
        <v>1995527</v>
      </c>
      <c r="F4" s="558"/>
      <c r="G4" s="557">
        <f>SUM(G9+G68+G79)</f>
        <v>1374000</v>
      </c>
      <c r="H4" s="558"/>
      <c r="I4" s="557">
        <f>SUM(I9+I68+I79)</f>
        <v>1374000</v>
      </c>
      <c r="J4" s="558"/>
    </row>
    <row r="5" spans="1:12" ht="12.75">
      <c r="A5" s="56"/>
      <c r="B5" s="56"/>
      <c r="C5" s="56"/>
      <c r="D5" s="56"/>
      <c r="E5" s="56"/>
      <c r="F5" s="56"/>
      <c r="G5" s="56"/>
      <c r="H5" s="56"/>
      <c r="I5" s="56"/>
      <c r="J5" s="56"/>
      <c r="L5" s="5"/>
    </row>
    <row r="6" spans="1:10" ht="13.5" thickBot="1">
      <c r="A6" s="56"/>
      <c r="B6" s="56"/>
      <c r="C6" s="56"/>
      <c r="D6" s="56"/>
      <c r="E6" s="56"/>
      <c r="F6" s="56"/>
      <c r="G6" s="56"/>
      <c r="H6" s="56"/>
      <c r="I6" s="56"/>
      <c r="J6" s="56"/>
    </row>
    <row r="7" spans="1:10" ht="18" customHeight="1">
      <c r="A7" s="35" t="s">
        <v>186</v>
      </c>
      <c r="B7" s="36" t="s">
        <v>519</v>
      </c>
      <c r="C7" s="412">
        <v>2020</v>
      </c>
      <c r="D7" s="419">
        <v>2009</v>
      </c>
      <c r="E7" s="412">
        <v>2021</v>
      </c>
      <c r="F7" s="419">
        <v>2009</v>
      </c>
      <c r="G7" s="412">
        <v>2022</v>
      </c>
      <c r="H7" s="419"/>
      <c r="I7" s="412">
        <v>2023</v>
      </c>
      <c r="J7" s="413"/>
    </row>
    <row r="8" spans="1:10" ht="18" customHeight="1">
      <c r="A8" s="385" t="s">
        <v>741</v>
      </c>
      <c r="B8" s="386"/>
      <c r="C8" s="386"/>
      <c r="D8" s="386"/>
      <c r="E8" s="386"/>
      <c r="F8" s="386"/>
      <c r="G8" s="386"/>
      <c r="H8" s="386"/>
      <c r="I8" s="386"/>
      <c r="J8" s="387"/>
    </row>
    <row r="9" spans="1:10" ht="18" customHeight="1">
      <c r="A9" s="37" t="s">
        <v>525</v>
      </c>
      <c r="B9" s="38" t="s">
        <v>520</v>
      </c>
      <c r="C9" s="381">
        <f>SUM(C13+C24+C35+C46+C57)</f>
        <v>1090667</v>
      </c>
      <c r="D9" s="492"/>
      <c r="E9" s="381">
        <f>SUM(E13+E24+E35+E46+E57)</f>
        <v>1653667</v>
      </c>
      <c r="F9" s="492"/>
      <c r="G9" s="381">
        <f>SUM(G13+G24+G35+G46+G57)</f>
        <v>1033000</v>
      </c>
      <c r="H9" s="492"/>
      <c r="I9" s="388">
        <f>SUM(I13,I24,I35,I46,I57)</f>
        <v>1033000</v>
      </c>
      <c r="J9" s="389"/>
    </row>
    <row r="10" spans="1:10" ht="13.5" thickBot="1">
      <c r="A10" s="56"/>
      <c r="B10" s="56"/>
      <c r="C10" s="56"/>
      <c r="D10" s="56"/>
      <c r="E10" s="56"/>
      <c r="F10" s="56"/>
      <c r="G10" s="56"/>
      <c r="H10" s="56"/>
      <c r="I10" s="56"/>
      <c r="J10" s="56"/>
    </row>
    <row r="11" spans="1:10" ht="18" customHeight="1">
      <c r="A11" s="6" t="s">
        <v>187</v>
      </c>
      <c r="B11" s="7" t="s">
        <v>519</v>
      </c>
      <c r="C11" s="398">
        <v>2020</v>
      </c>
      <c r="D11" s="399">
        <v>2009</v>
      </c>
      <c r="E11" s="398">
        <v>2021</v>
      </c>
      <c r="F11" s="399">
        <v>2009</v>
      </c>
      <c r="G11" s="398">
        <v>2022</v>
      </c>
      <c r="H11" s="399"/>
      <c r="I11" s="398">
        <v>2023</v>
      </c>
      <c r="J11" s="405"/>
    </row>
    <row r="12" spans="1:10" ht="18" customHeight="1">
      <c r="A12" s="390" t="s">
        <v>742</v>
      </c>
      <c r="B12" s="391"/>
      <c r="C12" s="391"/>
      <c r="D12" s="391"/>
      <c r="E12" s="391"/>
      <c r="F12" s="391"/>
      <c r="G12" s="391"/>
      <c r="H12" s="391"/>
      <c r="I12" s="391"/>
      <c r="J12" s="392"/>
    </row>
    <row r="13" spans="1:10" ht="18" customHeight="1">
      <c r="A13" s="8" t="s">
        <v>523</v>
      </c>
      <c r="B13" s="9" t="s">
        <v>520</v>
      </c>
      <c r="C13" s="383">
        <v>974405</v>
      </c>
      <c r="D13" s="384"/>
      <c r="E13" s="406">
        <v>1515405</v>
      </c>
      <c r="F13" s="406"/>
      <c r="G13" s="406">
        <v>940000</v>
      </c>
      <c r="H13" s="406"/>
      <c r="I13" s="406">
        <v>940000</v>
      </c>
      <c r="J13" s="406"/>
    </row>
    <row r="14" spans="1:10" ht="13.5" thickBot="1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8" customHeight="1">
      <c r="A15" s="12" t="s">
        <v>90</v>
      </c>
      <c r="B15" s="420" t="s">
        <v>950</v>
      </c>
      <c r="C15" s="421"/>
      <c r="D15" s="421"/>
      <c r="E15" s="421"/>
      <c r="F15" s="421"/>
      <c r="G15" s="421"/>
      <c r="H15" s="421"/>
      <c r="I15" s="421"/>
      <c r="J15" s="422"/>
    </row>
    <row r="16" spans="1:10" ht="18" customHeight="1">
      <c r="A16" s="13" t="s">
        <v>112</v>
      </c>
      <c r="B16" s="496" t="s">
        <v>387</v>
      </c>
      <c r="C16" s="497"/>
      <c r="D16" s="497"/>
      <c r="E16" s="497"/>
      <c r="F16" s="497"/>
      <c r="G16" s="497"/>
      <c r="H16" s="497"/>
      <c r="I16" s="497"/>
      <c r="J16" s="498"/>
    </row>
    <row r="17" spans="1:10" ht="18" customHeight="1">
      <c r="A17" s="8" t="s">
        <v>91</v>
      </c>
      <c r="B17" s="415" t="s">
        <v>549</v>
      </c>
      <c r="C17" s="416"/>
      <c r="D17" s="444" t="s">
        <v>41</v>
      </c>
      <c r="E17" s="445"/>
      <c r="F17" s="445"/>
      <c r="G17" s="445"/>
      <c r="H17" s="445"/>
      <c r="I17" s="445"/>
      <c r="J17" s="446"/>
    </row>
    <row r="18" spans="1:10" ht="18" customHeight="1">
      <c r="A18" s="8" t="s">
        <v>92</v>
      </c>
      <c r="B18" s="14" t="s">
        <v>93</v>
      </c>
      <c r="C18" s="14" t="s">
        <v>94</v>
      </c>
      <c r="D18" s="14" t="s">
        <v>95</v>
      </c>
      <c r="E18" s="15" t="s">
        <v>105</v>
      </c>
      <c r="F18" s="14" t="s">
        <v>96</v>
      </c>
      <c r="G18" s="14" t="s">
        <v>97</v>
      </c>
      <c r="H18" s="14" t="s">
        <v>98</v>
      </c>
      <c r="I18" s="14" t="s">
        <v>99</v>
      </c>
      <c r="J18" s="16" t="s">
        <v>100</v>
      </c>
    </row>
    <row r="19" spans="1:10" ht="18" customHeight="1">
      <c r="A19" s="8" t="s">
        <v>101</v>
      </c>
      <c r="B19" s="130"/>
      <c r="C19" s="130"/>
      <c r="D19" s="130"/>
      <c r="E19" s="269">
        <v>0.28</v>
      </c>
      <c r="F19" s="132">
        <v>0.28</v>
      </c>
      <c r="G19" s="132">
        <v>0.28</v>
      </c>
      <c r="H19" s="132">
        <v>0.28</v>
      </c>
      <c r="I19" s="132">
        <v>0.28</v>
      </c>
      <c r="J19" s="132">
        <v>0.28</v>
      </c>
    </row>
    <row r="20" spans="1:10" s="241" customFormat="1" ht="18" customHeight="1" thickBot="1">
      <c r="A20" s="49" t="s">
        <v>102</v>
      </c>
      <c r="B20" s="154">
        <v>0.27</v>
      </c>
      <c r="C20" s="154">
        <v>0.27</v>
      </c>
      <c r="D20" s="154">
        <v>0.27</v>
      </c>
      <c r="E20" s="239"/>
      <c r="F20" s="239"/>
      <c r="G20" s="239"/>
      <c r="H20" s="239"/>
      <c r="I20" s="239"/>
      <c r="J20" s="240"/>
    </row>
    <row r="21" spans="1:10" ht="13.5" thickBot="1">
      <c r="A21" s="56"/>
      <c r="B21" s="56"/>
      <c r="C21" s="56"/>
      <c r="D21" s="56"/>
      <c r="E21" s="56"/>
      <c r="F21" s="56"/>
      <c r="G21" s="56"/>
      <c r="H21" s="56"/>
      <c r="I21" s="56"/>
      <c r="J21" s="56"/>
    </row>
    <row r="22" spans="1:10" ht="18" customHeight="1">
      <c r="A22" s="6" t="s">
        <v>188</v>
      </c>
      <c r="B22" s="7" t="s">
        <v>519</v>
      </c>
      <c r="C22" s="398">
        <v>2020</v>
      </c>
      <c r="D22" s="399">
        <v>2009</v>
      </c>
      <c r="E22" s="398">
        <v>2021</v>
      </c>
      <c r="F22" s="399">
        <v>2009</v>
      </c>
      <c r="G22" s="398">
        <v>2022</v>
      </c>
      <c r="H22" s="399"/>
      <c r="I22" s="398">
        <v>2023</v>
      </c>
      <c r="J22" s="405"/>
    </row>
    <row r="23" spans="1:10" ht="18" customHeight="1">
      <c r="A23" s="390" t="s">
        <v>743</v>
      </c>
      <c r="B23" s="391"/>
      <c r="C23" s="391"/>
      <c r="D23" s="391"/>
      <c r="E23" s="391"/>
      <c r="F23" s="391"/>
      <c r="G23" s="391"/>
      <c r="H23" s="391"/>
      <c r="I23" s="391"/>
      <c r="J23" s="392"/>
    </row>
    <row r="24" spans="1:10" ht="18" customHeight="1">
      <c r="A24" s="8" t="s">
        <v>523</v>
      </c>
      <c r="B24" s="9" t="s">
        <v>520</v>
      </c>
      <c r="C24" s="383">
        <v>40000</v>
      </c>
      <c r="D24" s="384"/>
      <c r="E24" s="406">
        <v>50000</v>
      </c>
      <c r="F24" s="406"/>
      <c r="G24" s="406">
        <v>40000</v>
      </c>
      <c r="H24" s="406"/>
      <c r="I24" s="406">
        <v>40000</v>
      </c>
      <c r="J24" s="406"/>
    </row>
    <row r="25" spans="1:10" ht="13.5" thickBot="1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8" customHeight="1">
      <c r="A26" s="12" t="s">
        <v>90</v>
      </c>
      <c r="B26" s="420" t="s">
        <v>950</v>
      </c>
      <c r="C26" s="421"/>
      <c r="D26" s="421"/>
      <c r="E26" s="421"/>
      <c r="F26" s="421"/>
      <c r="G26" s="421"/>
      <c r="H26" s="421"/>
      <c r="I26" s="421"/>
      <c r="J26" s="422"/>
    </row>
    <row r="27" spans="1:10" ht="18" customHeight="1">
      <c r="A27" s="13" t="s">
        <v>112</v>
      </c>
      <c r="B27" s="496" t="s">
        <v>353</v>
      </c>
      <c r="C27" s="497"/>
      <c r="D27" s="497"/>
      <c r="E27" s="497"/>
      <c r="F27" s="497"/>
      <c r="G27" s="497"/>
      <c r="H27" s="497"/>
      <c r="I27" s="497"/>
      <c r="J27" s="498"/>
    </row>
    <row r="28" spans="1:10" ht="18" customHeight="1">
      <c r="A28" s="8" t="s">
        <v>91</v>
      </c>
      <c r="B28" s="415" t="s">
        <v>549</v>
      </c>
      <c r="C28" s="416"/>
      <c r="D28" s="444" t="s">
        <v>351</v>
      </c>
      <c r="E28" s="445"/>
      <c r="F28" s="445"/>
      <c r="G28" s="445"/>
      <c r="H28" s="445"/>
      <c r="I28" s="445"/>
      <c r="J28" s="446"/>
    </row>
    <row r="29" spans="1:10" ht="18" customHeight="1">
      <c r="A29" s="8" t="s">
        <v>92</v>
      </c>
      <c r="B29" s="14" t="s">
        <v>93</v>
      </c>
      <c r="C29" s="14" t="s">
        <v>94</v>
      </c>
      <c r="D29" s="14" t="s">
        <v>95</v>
      </c>
      <c r="E29" s="15" t="s">
        <v>105</v>
      </c>
      <c r="F29" s="14" t="s">
        <v>96</v>
      </c>
      <c r="G29" s="14" t="s">
        <v>97</v>
      </c>
      <c r="H29" s="14" t="s">
        <v>98</v>
      </c>
      <c r="I29" s="14" t="s">
        <v>99</v>
      </c>
      <c r="J29" s="16" t="s">
        <v>100</v>
      </c>
    </row>
    <row r="30" spans="1:10" ht="18" customHeight="1">
      <c r="A30" s="8" t="s">
        <v>101</v>
      </c>
      <c r="B30" s="133"/>
      <c r="C30" s="134"/>
      <c r="D30" s="135"/>
      <c r="E30" s="151">
        <v>700</v>
      </c>
      <c r="F30" s="151">
        <v>700</v>
      </c>
      <c r="G30" s="151">
        <v>700</v>
      </c>
      <c r="H30" s="151">
        <v>700</v>
      </c>
      <c r="I30" s="151">
        <v>700</v>
      </c>
      <c r="J30" s="151">
        <v>700</v>
      </c>
    </row>
    <row r="31" spans="1:10" ht="18" customHeight="1" thickBot="1">
      <c r="A31" s="10" t="s">
        <v>102</v>
      </c>
      <c r="B31" s="20">
        <v>700</v>
      </c>
      <c r="C31" s="20">
        <v>700</v>
      </c>
      <c r="D31" s="20">
        <v>700</v>
      </c>
      <c r="E31" s="20"/>
      <c r="F31" s="20"/>
      <c r="G31" s="20"/>
      <c r="H31" s="20"/>
      <c r="I31" s="20"/>
      <c r="J31" s="21"/>
    </row>
    <row r="32" spans="1:10" ht="13.5" thickBot="1">
      <c r="A32" s="56"/>
      <c r="B32" s="56"/>
      <c r="C32" s="56"/>
      <c r="D32" s="56"/>
      <c r="E32" s="56"/>
      <c r="F32" s="56"/>
      <c r="G32" s="56"/>
      <c r="H32" s="56"/>
      <c r="I32" s="56"/>
      <c r="J32" s="56"/>
    </row>
    <row r="33" spans="1:10" ht="18" customHeight="1">
      <c r="A33" s="6" t="s">
        <v>189</v>
      </c>
      <c r="B33" s="7" t="s">
        <v>519</v>
      </c>
      <c r="C33" s="398">
        <v>2020</v>
      </c>
      <c r="D33" s="399">
        <v>2009</v>
      </c>
      <c r="E33" s="398">
        <v>2021</v>
      </c>
      <c r="F33" s="399">
        <v>2009</v>
      </c>
      <c r="G33" s="398">
        <v>2022</v>
      </c>
      <c r="H33" s="399"/>
      <c r="I33" s="398">
        <v>2023</v>
      </c>
      <c r="J33" s="405"/>
    </row>
    <row r="34" spans="1:10" ht="18" customHeight="1">
      <c r="A34" s="390" t="s">
        <v>744</v>
      </c>
      <c r="B34" s="391"/>
      <c r="C34" s="391"/>
      <c r="D34" s="391"/>
      <c r="E34" s="391"/>
      <c r="F34" s="391"/>
      <c r="G34" s="391"/>
      <c r="H34" s="391"/>
      <c r="I34" s="391"/>
      <c r="J34" s="392"/>
    </row>
    <row r="35" spans="1:10" ht="18" customHeight="1">
      <c r="A35" s="8" t="s">
        <v>523</v>
      </c>
      <c r="B35" s="9" t="s">
        <v>520</v>
      </c>
      <c r="C35" s="383">
        <v>20000</v>
      </c>
      <c r="D35" s="384"/>
      <c r="E35" s="406">
        <v>30000</v>
      </c>
      <c r="F35" s="406"/>
      <c r="G35" s="406">
        <v>20000</v>
      </c>
      <c r="H35" s="406"/>
      <c r="I35" s="406">
        <v>20000</v>
      </c>
      <c r="J35" s="406"/>
    </row>
    <row r="36" spans="1:10" ht="13.5" thickBot="1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8" customHeight="1">
      <c r="A37" s="12" t="s">
        <v>90</v>
      </c>
      <c r="B37" s="420" t="s">
        <v>950</v>
      </c>
      <c r="C37" s="421"/>
      <c r="D37" s="421"/>
      <c r="E37" s="421"/>
      <c r="F37" s="421"/>
      <c r="G37" s="421"/>
      <c r="H37" s="421"/>
      <c r="I37" s="421"/>
      <c r="J37" s="422"/>
    </row>
    <row r="38" spans="1:10" ht="18" customHeight="1">
      <c r="A38" s="13" t="s">
        <v>112</v>
      </c>
      <c r="B38" s="496" t="s">
        <v>379</v>
      </c>
      <c r="C38" s="497"/>
      <c r="D38" s="497"/>
      <c r="E38" s="497"/>
      <c r="F38" s="497"/>
      <c r="G38" s="497"/>
      <c r="H38" s="497"/>
      <c r="I38" s="497"/>
      <c r="J38" s="498"/>
    </row>
    <row r="39" spans="1:10" ht="18" customHeight="1">
      <c r="A39" s="8" t="s">
        <v>91</v>
      </c>
      <c r="B39" s="415" t="s">
        <v>549</v>
      </c>
      <c r="C39" s="416"/>
      <c r="D39" s="444" t="s">
        <v>42</v>
      </c>
      <c r="E39" s="445"/>
      <c r="F39" s="445"/>
      <c r="G39" s="445"/>
      <c r="H39" s="445"/>
      <c r="I39" s="445"/>
      <c r="J39" s="446"/>
    </row>
    <row r="40" spans="1:10" ht="18" customHeight="1">
      <c r="A40" s="8" t="s">
        <v>92</v>
      </c>
      <c r="B40" s="14" t="s">
        <v>93</v>
      </c>
      <c r="C40" s="14" t="s">
        <v>94</v>
      </c>
      <c r="D40" s="14" t="s">
        <v>95</v>
      </c>
      <c r="E40" s="15" t="s">
        <v>105</v>
      </c>
      <c r="F40" s="14" t="s">
        <v>96</v>
      </c>
      <c r="G40" s="14" t="s">
        <v>97</v>
      </c>
      <c r="H40" s="14" t="s">
        <v>98</v>
      </c>
      <c r="I40" s="14" t="s">
        <v>99</v>
      </c>
      <c r="J40" s="16" t="s">
        <v>100</v>
      </c>
    </row>
    <row r="41" spans="1:10" ht="18" customHeight="1">
      <c r="A41" s="8" t="s">
        <v>101</v>
      </c>
      <c r="B41" s="130"/>
      <c r="C41" s="130"/>
      <c r="D41" s="130"/>
      <c r="E41" s="151">
        <v>600</v>
      </c>
      <c r="F41" s="151">
        <v>600</v>
      </c>
      <c r="G41" s="18">
        <v>600</v>
      </c>
      <c r="H41" s="18">
        <v>600</v>
      </c>
      <c r="I41" s="19">
        <v>600</v>
      </c>
      <c r="J41" s="19">
        <v>600</v>
      </c>
    </row>
    <row r="42" spans="1:10" ht="18" customHeight="1" thickBot="1">
      <c r="A42" s="10" t="s">
        <v>102</v>
      </c>
      <c r="B42" s="20">
        <v>552</v>
      </c>
      <c r="C42" s="20">
        <v>552</v>
      </c>
      <c r="D42" s="20">
        <v>552</v>
      </c>
      <c r="E42" s="20"/>
      <c r="F42" s="20"/>
      <c r="G42" s="20"/>
      <c r="H42" s="20"/>
      <c r="I42" s="20"/>
      <c r="J42" s="21"/>
    </row>
    <row r="43" spans="1:10" ht="13.5" thickBot="1">
      <c r="A43" s="56"/>
      <c r="B43" s="56"/>
      <c r="C43" s="56"/>
      <c r="D43" s="56"/>
      <c r="E43" s="56"/>
      <c r="F43" s="56"/>
      <c r="G43" s="56"/>
      <c r="H43" s="56"/>
      <c r="I43" s="56"/>
      <c r="J43" s="56"/>
    </row>
    <row r="44" spans="1:10" ht="18" customHeight="1">
      <c r="A44" s="6" t="s">
        <v>190</v>
      </c>
      <c r="B44" s="7" t="s">
        <v>519</v>
      </c>
      <c r="C44" s="398">
        <v>2020</v>
      </c>
      <c r="D44" s="399">
        <v>2009</v>
      </c>
      <c r="E44" s="398">
        <v>2021</v>
      </c>
      <c r="F44" s="399">
        <v>2009</v>
      </c>
      <c r="G44" s="398">
        <v>2020</v>
      </c>
      <c r="H44" s="399"/>
      <c r="I44" s="398">
        <v>2023</v>
      </c>
      <c r="J44" s="405"/>
    </row>
    <row r="45" spans="1:10" ht="18" customHeight="1">
      <c r="A45" s="390" t="s">
        <v>1004</v>
      </c>
      <c r="B45" s="391"/>
      <c r="C45" s="391"/>
      <c r="D45" s="391"/>
      <c r="E45" s="391"/>
      <c r="F45" s="391"/>
      <c r="G45" s="391"/>
      <c r="H45" s="391"/>
      <c r="I45" s="391"/>
      <c r="J45" s="392"/>
    </row>
    <row r="46" spans="1:10" ht="18" customHeight="1">
      <c r="A46" s="8" t="s">
        <v>523</v>
      </c>
      <c r="B46" s="9" t="s">
        <v>520</v>
      </c>
      <c r="C46" s="383">
        <v>9630</v>
      </c>
      <c r="D46" s="384"/>
      <c r="E46" s="406">
        <v>9630</v>
      </c>
      <c r="F46" s="406"/>
      <c r="G46" s="406">
        <v>9000</v>
      </c>
      <c r="H46" s="406"/>
      <c r="I46" s="406">
        <v>9000</v>
      </c>
      <c r="J46" s="406"/>
    </row>
    <row r="47" spans="1:10" ht="13.5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 ht="18" customHeight="1">
      <c r="A48" s="12" t="s">
        <v>90</v>
      </c>
      <c r="B48" s="420" t="s">
        <v>950</v>
      </c>
      <c r="C48" s="421"/>
      <c r="D48" s="421"/>
      <c r="E48" s="421"/>
      <c r="F48" s="421"/>
      <c r="G48" s="421"/>
      <c r="H48" s="421"/>
      <c r="I48" s="421"/>
      <c r="J48" s="422"/>
    </row>
    <row r="49" spans="1:10" ht="18" customHeight="1">
      <c r="A49" s="13" t="s">
        <v>112</v>
      </c>
      <c r="B49" s="496" t="s">
        <v>447</v>
      </c>
      <c r="C49" s="497"/>
      <c r="D49" s="497"/>
      <c r="E49" s="497"/>
      <c r="F49" s="497"/>
      <c r="G49" s="497"/>
      <c r="H49" s="497"/>
      <c r="I49" s="497"/>
      <c r="J49" s="498"/>
    </row>
    <row r="50" spans="1:10" ht="18" customHeight="1">
      <c r="A50" s="8" t="s">
        <v>91</v>
      </c>
      <c r="B50" s="415" t="s">
        <v>549</v>
      </c>
      <c r="C50" s="416"/>
      <c r="D50" s="559" t="s">
        <v>453</v>
      </c>
      <c r="E50" s="560"/>
      <c r="F50" s="560"/>
      <c r="G50" s="560"/>
      <c r="H50" s="560"/>
      <c r="I50" s="560"/>
      <c r="J50" s="561"/>
    </row>
    <row r="51" spans="1:10" ht="18" customHeight="1">
      <c r="A51" s="8" t="s">
        <v>92</v>
      </c>
      <c r="B51" s="14" t="s">
        <v>93</v>
      </c>
      <c r="C51" s="14" t="s">
        <v>94</v>
      </c>
      <c r="D51" s="14" t="s">
        <v>95</v>
      </c>
      <c r="E51" s="15" t="s">
        <v>105</v>
      </c>
      <c r="F51" s="14" t="s">
        <v>96</v>
      </c>
      <c r="G51" s="14" t="s">
        <v>97</v>
      </c>
      <c r="H51" s="14" t="s">
        <v>98</v>
      </c>
      <c r="I51" s="14" t="s">
        <v>99</v>
      </c>
      <c r="J51" s="16" t="s">
        <v>100</v>
      </c>
    </row>
    <row r="52" spans="1:10" ht="18" customHeight="1">
      <c r="A52" s="8" t="s">
        <v>101</v>
      </c>
      <c r="B52" s="130"/>
      <c r="C52" s="130"/>
      <c r="D52" s="130"/>
      <c r="E52" s="151">
        <v>550</v>
      </c>
      <c r="F52" s="151">
        <v>550</v>
      </c>
      <c r="G52" s="151">
        <v>550</v>
      </c>
      <c r="H52" s="18">
        <v>550</v>
      </c>
      <c r="I52" s="18">
        <v>550</v>
      </c>
      <c r="J52" s="18">
        <v>550</v>
      </c>
    </row>
    <row r="53" spans="1:10" ht="18" customHeight="1" thickBot="1">
      <c r="A53" s="10" t="s">
        <v>102</v>
      </c>
      <c r="B53" s="20">
        <v>500</v>
      </c>
      <c r="C53" s="20">
        <v>500</v>
      </c>
      <c r="D53" s="20">
        <v>500</v>
      </c>
      <c r="E53" s="20"/>
      <c r="F53" s="20"/>
      <c r="G53" s="20"/>
      <c r="H53" s="20"/>
      <c r="I53" s="20"/>
      <c r="J53" s="21"/>
    </row>
    <row r="54" spans="1:12" ht="13.5" thickBot="1">
      <c r="A54" s="56"/>
      <c r="B54" s="56"/>
      <c r="C54" s="56"/>
      <c r="D54" s="56"/>
      <c r="E54" s="56"/>
      <c r="F54" s="56"/>
      <c r="G54" s="56"/>
      <c r="H54" s="56"/>
      <c r="I54" s="56"/>
      <c r="J54" s="56"/>
      <c r="L54" s="5"/>
    </row>
    <row r="55" spans="1:10" ht="18" customHeight="1">
      <c r="A55" s="6" t="s">
        <v>191</v>
      </c>
      <c r="B55" s="7" t="s">
        <v>519</v>
      </c>
      <c r="C55" s="398">
        <v>2020</v>
      </c>
      <c r="D55" s="399">
        <v>2009</v>
      </c>
      <c r="E55" s="398">
        <v>2021</v>
      </c>
      <c r="F55" s="399">
        <v>2009</v>
      </c>
      <c r="G55" s="398">
        <v>2022</v>
      </c>
      <c r="H55" s="399"/>
      <c r="I55" s="398">
        <v>2023</v>
      </c>
      <c r="J55" s="405"/>
    </row>
    <row r="56" spans="1:10" ht="18" customHeight="1">
      <c r="A56" s="390"/>
      <c r="B56" s="391"/>
      <c r="C56" s="391"/>
      <c r="D56" s="391"/>
      <c r="E56" s="391"/>
      <c r="F56" s="391"/>
      <c r="G56" s="391"/>
      <c r="H56" s="391"/>
      <c r="I56" s="391"/>
      <c r="J56" s="392"/>
    </row>
    <row r="57" spans="1:10" ht="18" customHeight="1">
      <c r="A57" s="8" t="s">
        <v>523</v>
      </c>
      <c r="B57" s="9" t="s">
        <v>520</v>
      </c>
      <c r="C57" s="383">
        <v>46632</v>
      </c>
      <c r="D57" s="384"/>
      <c r="E57" s="406">
        <v>48632</v>
      </c>
      <c r="F57" s="406"/>
      <c r="G57" s="406">
        <v>24000</v>
      </c>
      <c r="H57" s="406"/>
      <c r="I57" s="406">
        <v>24000</v>
      </c>
      <c r="J57" s="406"/>
    </row>
    <row r="58" spans="1:10" ht="13.5" thickBot="1">
      <c r="A58" s="11"/>
      <c r="B58" s="11"/>
      <c r="C58" s="11"/>
      <c r="D58" s="11"/>
      <c r="E58" s="11"/>
      <c r="F58" s="11"/>
      <c r="G58" s="11"/>
      <c r="H58" s="11"/>
      <c r="I58" s="11"/>
      <c r="J58" s="11"/>
    </row>
    <row r="59" spans="1:10" ht="18" customHeight="1">
      <c r="A59" s="12" t="s">
        <v>90</v>
      </c>
      <c r="B59" s="420" t="s">
        <v>950</v>
      </c>
      <c r="C59" s="421"/>
      <c r="D59" s="421"/>
      <c r="E59" s="421"/>
      <c r="F59" s="421"/>
      <c r="G59" s="421"/>
      <c r="H59" s="421"/>
      <c r="I59" s="421"/>
      <c r="J59" s="422"/>
    </row>
    <row r="60" spans="1:10" ht="18" customHeight="1">
      <c r="A60" s="13" t="s">
        <v>112</v>
      </c>
      <c r="B60" s="496" t="s">
        <v>352</v>
      </c>
      <c r="C60" s="497"/>
      <c r="D60" s="497"/>
      <c r="E60" s="497"/>
      <c r="F60" s="497"/>
      <c r="G60" s="497"/>
      <c r="H60" s="497"/>
      <c r="I60" s="497"/>
      <c r="J60" s="498"/>
    </row>
    <row r="61" spans="1:10" ht="18" customHeight="1">
      <c r="A61" s="8" t="s">
        <v>91</v>
      </c>
      <c r="B61" s="415" t="s">
        <v>549</v>
      </c>
      <c r="C61" s="416"/>
      <c r="D61" s="444" t="s">
        <v>43</v>
      </c>
      <c r="E61" s="445"/>
      <c r="F61" s="445"/>
      <c r="G61" s="445"/>
      <c r="H61" s="445"/>
      <c r="I61" s="445"/>
      <c r="J61" s="446"/>
    </row>
    <row r="62" spans="1:10" ht="18" customHeight="1">
      <c r="A62" s="8" t="s">
        <v>92</v>
      </c>
      <c r="B62" s="14" t="s">
        <v>93</v>
      </c>
      <c r="C62" s="14" t="s">
        <v>94</v>
      </c>
      <c r="D62" s="14" t="s">
        <v>95</v>
      </c>
      <c r="E62" s="15" t="s">
        <v>105</v>
      </c>
      <c r="F62" s="14" t="s">
        <v>96</v>
      </c>
      <c r="G62" s="14" t="s">
        <v>97</v>
      </c>
      <c r="H62" s="14" t="s">
        <v>98</v>
      </c>
      <c r="I62" s="14" t="s">
        <v>99</v>
      </c>
      <c r="J62" s="16" t="s">
        <v>100</v>
      </c>
    </row>
    <row r="63" spans="1:10" ht="18" customHeight="1">
      <c r="A63" s="8" t="s">
        <v>101</v>
      </c>
      <c r="B63" s="130"/>
      <c r="C63" s="130"/>
      <c r="D63" s="130"/>
      <c r="E63" s="208">
        <v>430</v>
      </c>
      <c r="F63" s="208">
        <v>430</v>
      </c>
      <c r="G63" s="208">
        <v>430</v>
      </c>
      <c r="H63" s="209">
        <v>430</v>
      </c>
      <c r="I63" s="209">
        <v>430</v>
      </c>
      <c r="J63" s="209">
        <v>430</v>
      </c>
    </row>
    <row r="64" spans="1:10" ht="18" customHeight="1" thickBot="1">
      <c r="A64" s="10" t="s">
        <v>102</v>
      </c>
      <c r="B64" s="20">
        <v>411</v>
      </c>
      <c r="C64" s="20">
        <v>411</v>
      </c>
      <c r="D64" s="20">
        <v>430</v>
      </c>
      <c r="E64" s="20"/>
      <c r="F64" s="20"/>
      <c r="G64" s="20"/>
      <c r="H64" s="20"/>
      <c r="I64" s="20"/>
      <c r="J64" s="21"/>
    </row>
    <row r="65" spans="1:10" ht="13.5" thickBot="1">
      <c r="A65" s="56"/>
      <c r="B65" s="56"/>
      <c r="C65" s="56"/>
      <c r="D65" s="56"/>
      <c r="E65" s="56"/>
      <c r="F65" s="56"/>
      <c r="G65" s="56"/>
      <c r="H65" s="56"/>
      <c r="I65" s="56"/>
      <c r="J65" s="56"/>
    </row>
    <row r="66" spans="1:10" ht="18" customHeight="1">
      <c r="A66" s="35" t="s">
        <v>192</v>
      </c>
      <c r="B66" s="36" t="s">
        <v>519</v>
      </c>
      <c r="C66" s="412">
        <v>2020</v>
      </c>
      <c r="D66" s="419">
        <v>2009</v>
      </c>
      <c r="E66" s="412">
        <v>2021</v>
      </c>
      <c r="F66" s="419">
        <v>2009</v>
      </c>
      <c r="G66" s="412">
        <v>2022</v>
      </c>
      <c r="H66" s="419"/>
      <c r="I66" s="412">
        <v>2023</v>
      </c>
      <c r="J66" s="413"/>
    </row>
    <row r="67" spans="1:10" ht="18" customHeight="1">
      <c r="A67" s="385"/>
      <c r="B67" s="386"/>
      <c r="C67" s="386"/>
      <c r="D67" s="386"/>
      <c r="E67" s="386"/>
      <c r="F67" s="386"/>
      <c r="G67" s="386"/>
      <c r="H67" s="386"/>
      <c r="I67" s="386"/>
      <c r="J67" s="387"/>
    </row>
    <row r="68" spans="1:10" ht="18" customHeight="1">
      <c r="A68" s="37" t="s">
        <v>525</v>
      </c>
      <c r="B68" s="38" t="s">
        <v>520</v>
      </c>
      <c r="C68" s="381">
        <v>8560</v>
      </c>
      <c r="D68" s="492"/>
      <c r="E68" s="388">
        <v>10560</v>
      </c>
      <c r="F68" s="388"/>
      <c r="G68" s="388">
        <v>6000</v>
      </c>
      <c r="H68" s="388"/>
      <c r="I68" s="388">
        <v>6000</v>
      </c>
      <c r="J68" s="388"/>
    </row>
    <row r="69" spans="1:10" ht="13.5" thickBot="1">
      <c r="A69" s="56"/>
      <c r="B69" s="56"/>
      <c r="C69" s="56"/>
      <c r="D69" s="56"/>
      <c r="E69" s="56"/>
      <c r="F69" s="56"/>
      <c r="G69" s="56"/>
      <c r="H69" s="56"/>
      <c r="I69" s="56"/>
      <c r="J69" s="56"/>
    </row>
    <row r="70" spans="1:10" ht="18" customHeight="1">
      <c r="A70" s="12" t="s">
        <v>90</v>
      </c>
      <c r="B70" s="420" t="s">
        <v>950</v>
      </c>
      <c r="C70" s="421"/>
      <c r="D70" s="421"/>
      <c r="E70" s="421"/>
      <c r="F70" s="421"/>
      <c r="G70" s="421"/>
      <c r="H70" s="421"/>
      <c r="I70" s="421"/>
      <c r="J70" s="422"/>
    </row>
    <row r="71" spans="1:10" ht="18" customHeight="1">
      <c r="A71" s="13" t="s">
        <v>112</v>
      </c>
      <c r="B71" s="423" t="s">
        <v>454</v>
      </c>
      <c r="C71" s="424"/>
      <c r="D71" s="424"/>
      <c r="E71" s="424"/>
      <c r="F71" s="424"/>
      <c r="G71" s="424"/>
      <c r="H71" s="424"/>
      <c r="I71" s="424"/>
      <c r="J71" s="425"/>
    </row>
    <row r="72" spans="1:10" ht="18" customHeight="1">
      <c r="A72" s="8" t="s">
        <v>91</v>
      </c>
      <c r="B72" s="415" t="s">
        <v>549</v>
      </c>
      <c r="C72" s="416"/>
      <c r="D72" s="444" t="s">
        <v>22</v>
      </c>
      <c r="E72" s="445"/>
      <c r="F72" s="445"/>
      <c r="G72" s="445"/>
      <c r="H72" s="445"/>
      <c r="I72" s="445"/>
      <c r="J72" s="446"/>
    </row>
    <row r="73" spans="1:10" ht="18" customHeight="1">
      <c r="A73" s="8" t="s">
        <v>92</v>
      </c>
      <c r="B73" s="14" t="s">
        <v>93</v>
      </c>
      <c r="C73" s="14" t="s">
        <v>94</v>
      </c>
      <c r="D73" s="14" t="s">
        <v>95</v>
      </c>
      <c r="E73" s="15" t="s">
        <v>105</v>
      </c>
      <c r="F73" s="14" t="s">
        <v>96</v>
      </c>
      <c r="G73" s="14" t="s">
        <v>97</v>
      </c>
      <c r="H73" s="14" t="s">
        <v>98</v>
      </c>
      <c r="I73" s="14" t="s">
        <v>99</v>
      </c>
      <c r="J73" s="16" t="s">
        <v>100</v>
      </c>
    </row>
    <row r="74" spans="1:10" ht="18" customHeight="1">
      <c r="A74" s="8" t="s">
        <v>101</v>
      </c>
      <c r="B74" s="210"/>
      <c r="C74" s="210"/>
      <c r="D74" s="210"/>
      <c r="E74" s="270">
        <v>0.00065</v>
      </c>
      <c r="F74" s="211">
        <v>0.00065</v>
      </c>
      <c r="G74" s="211">
        <v>0.00065</v>
      </c>
      <c r="H74" s="211">
        <v>0.00065</v>
      </c>
      <c r="I74" s="211">
        <v>0.00065</v>
      </c>
      <c r="J74" s="211">
        <v>0.00065</v>
      </c>
    </row>
    <row r="75" spans="1:10" ht="18" customHeight="1" thickBot="1">
      <c r="A75" s="10" t="s">
        <v>102</v>
      </c>
      <c r="B75" s="212">
        <v>0.00065</v>
      </c>
      <c r="C75" s="212">
        <v>0.00065</v>
      </c>
      <c r="D75" s="212">
        <v>0.00065</v>
      </c>
      <c r="E75" s="212"/>
      <c r="F75" s="212"/>
      <c r="G75" s="212"/>
      <c r="H75" s="212"/>
      <c r="I75" s="212"/>
      <c r="J75" s="213"/>
    </row>
    <row r="76" spans="1:10" ht="13.5" thickBot="1">
      <c r="A76" s="56"/>
      <c r="B76" s="56"/>
      <c r="C76" s="56"/>
      <c r="D76" s="56"/>
      <c r="E76" s="56"/>
      <c r="F76" s="56"/>
      <c r="G76" s="56"/>
      <c r="H76" s="56"/>
      <c r="I76" s="56"/>
      <c r="J76" s="56"/>
    </row>
    <row r="77" spans="1:10" ht="18" customHeight="1">
      <c r="A77" s="35" t="s">
        <v>193</v>
      </c>
      <c r="B77" s="36" t="s">
        <v>519</v>
      </c>
      <c r="C77" s="412">
        <v>2020</v>
      </c>
      <c r="D77" s="419">
        <v>2009</v>
      </c>
      <c r="E77" s="412">
        <v>2021</v>
      </c>
      <c r="F77" s="419">
        <v>2009</v>
      </c>
      <c r="G77" s="412">
        <v>2022</v>
      </c>
      <c r="H77" s="419"/>
      <c r="I77" s="412">
        <v>2023</v>
      </c>
      <c r="J77" s="413"/>
    </row>
    <row r="78" spans="1:10" ht="18" customHeight="1">
      <c r="A78" s="385" t="s">
        <v>745</v>
      </c>
      <c r="B78" s="386"/>
      <c r="C78" s="386"/>
      <c r="D78" s="386"/>
      <c r="E78" s="386"/>
      <c r="F78" s="386"/>
      <c r="G78" s="386"/>
      <c r="H78" s="386"/>
      <c r="I78" s="386"/>
      <c r="J78" s="387"/>
    </row>
    <row r="79" spans="1:10" ht="23.25" customHeight="1">
      <c r="A79" s="37" t="s">
        <v>525</v>
      </c>
      <c r="B79" s="38" t="s">
        <v>520</v>
      </c>
      <c r="C79" s="381">
        <f>SUM(C83+C98+C109)</f>
        <v>343300</v>
      </c>
      <c r="D79" s="492"/>
      <c r="E79" s="381">
        <f>SUM(E83+E98+E109)</f>
        <v>331300</v>
      </c>
      <c r="F79" s="492"/>
      <c r="G79" s="381">
        <f>SUM(G83+G98+G109)</f>
        <v>335000</v>
      </c>
      <c r="H79" s="492"/>
      <c r="I79" s="381">
        <f>SUM(I83+I98+I109)</f>
        <v>335000</v>
      </c>
      <c r="J79" s="492"/>
    </row>
    <row r="80" spans="1:10" ht="13.5" thickBot="1">
      <c r="A80" s="56"/>
      <c r="B80" s="56"/>
      <c r="C80" s="56"/>
      <c r="D80" s="56"/>
      <c r="E80" s="56"/>
      <c r="F80" s="56"/>
      <c r="G80" s="56"/>
      <c r="H80" s="56"/>
      <c r="I80" s="56"/>
      <c r="J80" s="56"/>
    </row>
    <row r="81" spans="1:10" ht="18" customHeight="1">
      <c r="A81" s="6" t="s">
        <v>194</v>
      </c>
      <c r="B81" s="7" t="s">
        <v>519</v>
      </c>
      <c r="C81" s="398">
        <v>2020</v>
      </c>
      <c r="D81" s="399">
        <v>2009</v>
      </c>
      <c r="E81" s="398">
        <v>2021</v>
      </c>
      <c r="F81" s="399">
        <v>2009</v>
      </c>
      <c r="G81" s="398">
        <v>2022</v>
      </c>
      <c r="H81" s="399"/>
      <c r="I81" s="398">
        <v>2023</v>
      </c>
      <c r="J81" s="405"/>
    </row>
    <row r="82" spans="1:10" ht="18" customHeight="1">
      <c r="A82" s="390" t="s">
        <v>975</v>
      </c>
      <c r="B82" s="391"/>
      <c r="C82" s="391"/>
      <c r="D82" s="391"/>
      <c r="E82" s="391"/>
      <c r="F82" s="391"/>
      <c r="G82" s="391"/>
      <c r="H82" s="391"/>
      <c r="I82" s="391"/>
      <c r="J82" s="392"/>
    </row>
    <row r="83" spans="1:10" ht="18" customHeight="1">
      <c r="A83" s="8" t="s">
        <v>523</v>
      </c>
      <c r="B83" s="9" t="s">
        <v>520</v>
      </c>
      <c r="C83" s="383">
        <v>243300</v>
      </c>
      <c r="D83" s="384"/>
      <c r="E83" s="406">
        <v>231300</v>
      </c>
      <c r="F83" s="406"/>
      <c r="G83" s="406">
        <v>250000</v>
      </c>
      <c r="H83" s="406"/>
      <c r="I83" s="406">
        <v>250000</v>
      </c>
      <c r="J83" s="406"/>
    </row>
    <row r="84" spans="1:10" ht="13.5" thickBot="1">
      <c r="A84" s="11"/>
      <c r="B84" s="11"/>
      <c r="C84" s="11"/>
      <c r="D84" s="11"/>
      <c r="E84" s="11"/>
      <c r="F84" s="11"/>
      <c r="G84" s="11"/>
      <c r="H84" s="11"/>
      <c r="I84" s="11"/>
      <c r="J84" s="11"/>
    </row>
    <row r="85" spans="1:10" ht="18" customHeight="1">
      <c r="A85" s="12" t="s">
        <v>90</v>
      </c>
      <c r="B85" s="420" t="s">
        <v>950</v>
      </c>
      <c r="C85" s="421"/>
      <c r="D85" s="421"/>
      <c r="E85" s="421"/>
      <c r="F85" s="421"/>
      <c r="G85" s="421"/>
      <c r="H85" s="421"/>
      <c r="I85" s="421"/>
      <c r="J85" s="422"/>
    </row>
    <row r="86" spans="1:10" ht="18" customHeight="1">
      <c r="A86" s="13" t="s">
        <v>112</v>
      </c>
      <c r="B86" s="423" t="s">
        <v>44</v>
      </c>
      <c r="C86" s="424"/>
      <c r="D86" s="424"/>
      <c r="E86" s="424"/>
      <c r="F86" s="424"/>
      <c r="G86" s="424"/>
      <c r="H86" s="424"/>
      <c r="I86" s="424"/>
      <c r="J86" s="425"/>
    </row>
    <row r="87" spans="1:10" ht="18" customHeight="1">
      <c r="A87" s="8" t="s">
        <v>91</v>
      </c>
      <c r="B87" s="534" t="s">
        <v>549</v>
      </c>
      <c r="C87" s="535"/>
      <c r="D87" s="529" t="s">
        <v>498</v>
      </c>
      <c r="E87" s="530"/>
      <c r="F87" s="530"/>
      <c r="G87" s="530"/>
      <c r="H87" s="530"/>
      <c r="I87" s="530"/>
      <c r="J87" s="531"/>
    </row>
    <row r="88" spans="1:10" ht="18" customHeight="1">
      <c r="A88" s="8" t="s">
        <v>92</v>
      </c>
      <c r="B88" s="14" t="s">
        <v>93</v>
      </c>
      <c r="C88" s="14" t="s">
        <v>94</v>
      </c>
      <c r="D88" s="14" t="s">
        <v>95</v>
      </c>
      <c r="E88" s="15" t="s">
        <v>105</v>
      </c>
      <c r="F88" s="14" t="s">
        <v>96</v>
      </c>
      <c r="G88" s="14" t="s">
        <v>97</v>
      </c>
      <c r="H88" s="14" t="s">
        <v>98</v>
      </c>
      <c r="I88" s="14" t="s">
        <v>99</v>
      </c>
      <c r="J88" s="16" t="s">
        <v>100</v>
      </c>
    </row>
    <row r="89" spans="1:10" ht="18" customHeight="1">
      <c r="A89" s="8" t="s">
        <v>101</v>
      </c>
      <c r="B89" s="207"/>
      <c r="C89" s="207"/>
      <c r="D89" s="207"/>
      <c r="E89" s="159">
        <v>1000</v>
      </c>
      <c r="F89" s="200">
        <v>1000</v>
      </c>
      <c r="G89" s="200">
        <v>1000</v>
      </c>
      <c r="H89" s="200">
        <v>1000</v>
      </c>
      <c r="I89" s="200">
        <v>1000</v>
      </c>
      <c r="J89" s="200">
        <v>1000</v>
      </c>
    </row>
    <row r="90" spans="1:10" ht="18" customHeight="1" thickBot="1">
      <c r="A90" s="10" t="s">
        <v>102</v>
      </c>
      <c r="B90" s="192">
        <v>900</v>
      </c>
      <c r="C90" s="192">
        <v>900</v>
      </c>
      <c r="D90" s="192">
        <v>1000</v>
      </c>
      <c r="E90" s="192"/>
      <c r="F90" s="192"/>
      <c r="G90" s="192"/>
      <c r="H90" s="192"/>
      <c r="I90" s="192"/>
      <c r="J90" s="202"/>
    </row>
    <row r="91" spans="1:10" ht="18" customHeight="1">
      <c r="A91" s="8" t="s">
        <v>91</v>
      </c>
      <c r="B91" s="415" t="s">
        <v>549</v>
      </c>
      <c r="C91" s="416"/>
      <c r="D91" s="444" t="s">
        <v>455</v>
      </c>
      <c r="E91" s="445"/>
      <c r="F91" s="445"/>
      <c r="G91" s="445"/>
      <c r="H91" s="445"/>
      <c r="I91" s="445"/>
      <c r="J91" s="446"/>
    </row>
    <row r="92" spans="1:10" ht="18" customHeight="1">
      <c r="A92" s="8" t="s">
        <v>92</v>
      </c>
      <c r="B92" s="14" t="s">
        <v>93</v>
      </c>
      <c r="C92" s="14" t="s">
        <v>94</v>
      </c>
      <c r="D92" s="14" t="s">
        <v>95</v>
      </c>
      <c r="E92" s="15" t="s">
        <v>105</v>
      </c>
      <c r="F92" s="14" t="s">
        <v>96</v>
      </c>
      <c r="G92" s="14" t="s">
        <v>97</v>
      </c>
      <c r="H92" s="14" t="s">
        <v>98</v>
      </c>
      <c r="I92" s="14" t="s">
        <v>99</v>
      </c>
      <c r="J92" s="16" t="s">
        <v>100</v>
      </c>
    </row>
    <row r="93" spans="1:10" ht="18" customHeight="1">
      <c r="A93" s="8" t="s">
        <v>101</v>
      </c>
      <c r="B93" s="136"/>
      <c r="C93" s="136"/>
      <c r="D93" s="136"/>
      <c r="E93" s="137">
        <v>0.15</v>
      </c>
      <c r="F93" s="137">
        <v>0.15</v>
      </c>
      <c r="G93" s="138">
        <v>0.15</v>
      </c>
      <c r="H93" s="138">
        <v>0.15</v>
      </c>
      <c r="I93" s="138">
        <v>0.15</v>
      </c>
      <c r="J93" s="138">
        <v>0.15</v>
      </c>
    </row>
    <row r="94" spans="1:10" ht="18" customHeight="1" thickBot="1">
      <c r="A94" s="10" t="s">
        <v>102</v>
      </c>
      <c r="B94" s="137">
        <v>0.113</v>
      </c>
      <c r="C94" s="137">
        <v>0.113</v>
      </c>
      <c r="D94" s="137">
        <v>0.15</v>
      </c>
      <c r="E94" s="139"/>
      <c r="F94" s="139"/>
      <c r="G94" s="139"/>
      <c r="H94" s="139"/>
      <c r="I94" s="139"/>
      <c r="J94" s="140"/>
    </row>
    <row r="95" spans="1:10" ht="13.5" thickBot="1">
      <c r="A95" s="56"/>
      <c r="B95" s="56"/>
      <c r="C95" s="56"/>
      <c r="D95" s="56"/>
      <c r="E95" s="56"/>
      <c r="F95" s="56"/>
      <c r="G95" s="56"/>
      <c r="H95" s="56"/>
      <c r="I95" s="56"/>
      <c r="J95" s="56"/>
    </row>
    <row r="96" spans="1:10" ht="18" customHeight="1">
      <c r="A96" s="6" t="s">
        <v>195</v>
      </c>
      <c r="B96" s="7" t="s">
        <v>519</v>
      </c>
      <c r="C96" s="398">
        <v>2020</v>
      </c>
      <c r="D96" s="399">
        <v>2009</v>
      </c>
      <c r="E96" s="398">
        <v>2021</v>
      </c>
      <c r="F96" s="399">
        <v>2009</v>
      </c>
      <c r="G96" s="398">
        <v>2022</v>
      </c>
      <c r="H96" s="399"/>
      <c r="I96" s="398">
        <v>2023</v>
      </c>
      <c r="J96" s="405"/>
    </row>
    <row r="97" spans="1:10" ht="18" customHeight="1">
      <c r="A97" s="390" t="s">
        <v>747</v>
      </c>
      <c r="B97" s="391"/>
      <c r="C97" s="391"/>
      <c r="D97" s="391"/>
      <c r="E97" s="391"/>
      <c r="F97" s="391"/>
      <c r="G97" s="391"/>
      <c r="H97" s="391"/>
      <c r="I97" s="391"/>
      <c r="J97" s="392"/>
    </row>
    <row r="98" spans="1:10" ht="18" customHeight="1">
      <c r="A98" s="8" t="s">
        <v>523</v>
      </c>
      <c r="B98" s="9" t="s">
        <v>520</v>
      </c>
      <c r="C98" s="383">
        <v>0</v>
      </c>
      <c r="D98" s="384"/>
      <c r="E98" s="406">
        <v>0</v>
      </c>
      <c r="F98" s="406"/>
      <c r="G98" s="406">
        <v>0</v>
      </c>
      <c r="H98" s="406"/>
      <c r="I98" s="406">
        <v>0</v>
      </c>
      <c r="J98" s="414"/>
    </row>
    <row r="99" spans="1:10" ht="13.5" thickBot="1">
      <c r="A99" s="11"/>
      <c r="B99" s="11"/>
      <c r="C99" s="11"/>
      <c r="D99" s="11"/>
      <c r="E99" s="11"/>
      <c r="F99" s="11"/>
      <c r="G99" s="11"/>
      <c r="H99" s="11"/>
      <c r="I99" s="11"/>
      <c r="J99" s="11"/>
    </row>
    <row r="100" spans="1:10" ht="18" customHeight="1">
      <c r="A100" s="12" t="s">
        <v>90</v>
      </c>
      <c r="B100" s="420" t="s">
        <v>950</v>
      </c>
      <c r="C100" s="421"/>
      <c r="D100" s="421"/>
      <c r="E100" s="421"/>
      <c r="F100" s="421"/>
      <c r="G100" s="421"/>
      <c r="H100" s="421"/>
      <c r="I100" s="421"/>
      <c r="J100" s="422"/>
    </row>
    <row r="101" spans="1:10" ht="18" customHeight="1">
      <c r="A101" s="13" t="s">
        <v>112</v>
      </c>
      <c r="B101" s="423" t="s">
        <v>457</v>
      </c>
      <c r="C101" s="424"/>
      <c r="D101" s="424"/>
      <c r="E101" s="424"/>
      <c r="F101" s="424"/>
      <c r="G101" s="424"/>
      <c r="H101" s="424"/>
      <c r="I101" s="424"/>
      <c r="J101" s="425"/>
    </row>
    <row r="102" spans="1:10" ht="18" customHeight="1">
      <c r="A102" s="8" t="s">
        <v>91</v>
      </c>
      <c r="B102" s="415" t="s">
        <v>549</v>
      </c>
      <c r="C102" s="416"/>
      <c r="D102" s="529" t="s">
        <v>456</v>
      </c>
      <c r="E102" s="530"/>
      <c r="F102" s="530"/>
      <c r="G102" s="530"/>
      <c r="H102" s="530"/>
      <c r="I102" s="530"/>
      <c r="J102" s="531"/>
    </row>
    <row r="103" spans="1:10" ht="18" customHeight="1">
      <c r="A103" s="8" t="s">
        <v>92</v>
      </c>
      <c r="B103" s="14" t="s">
        <v>93</v>
      </c>
      <c r="C103" s="14" t="s">
        <v>94</v>
      </c>
      <c r="D103" s="14" t="s">
        <v>95</v>
      </c>
      <c r="E103" s="15" t="s">
        <v>105</v>
      </c>
      <c r="F103" s="14" t="s">
        <v>96</v>
      </c>
      <c r="G103" s="14" t="s">
        <v>97</v>
      </c>
      <c r="H103" s="14" t="s">
        <v>98</v>
      </c>
      <c r="I103" s="14" t="s">
        <v>99</v>
      </c>
      <c r="J103" s="16" t="s">
        <v>100</v>
      </c>
    </row>
    <row r="104" spans="1:10" ht="18" customHeight="1">
      <c r="A104" s="8" t="s">
        <v>101</v>
      </c>
      <c r="B104" s="130"/>
      <c r="C104" s="130"/>
      <c r="D104" s="130"/>
      <c r="E104" s="151">
        <v>900</v>
      </c>
      <c r="F104" s="151">
        <v>900</v>
      </c>
      <c r="G104" s="151">
        <v>900</v>
      </c>
      <c r="H104" s="18">
        <v>900</v>
      </c>
      <c r="I104" s="18">
        <v>900</v>
      </c>
      <c r="J104" s="18">
        <v>900</v>
      </c>
    </row>
    <row r="105" spans="1:10" ht="18" customHeight="1" thickBot="1">
      <c r="A105" s="10" t="s">
        <v>102</v>
      </c>
      <c r="B105" s="18">
        <v>800</v>
      </c>
      <c r="C105" s="18">
        <v>800</v>
      </c>
      <c r="D105" s="18">
        <v>900</v>
      </c>
      <c r="E105" s="20"/>
      <c r="F105" s="20"/>
      <c r="G105" s="20"/>
      <c r="H105" s="20"/>
      <c r="I105" s="20"/>
      <c r="J105" s="21"/>
    </row>
    <row r="106" ht="13.5" thickBot="1"/>
    <row r="107" spans="1:10" ht="16.5">
      <c r="A107" s="6" t="s">
        <v>767</v>
      </c>
      <c r="B107" s="7" t="s">
        <v>519</v>
      </c>
      <c r="C107" s="398">
        <v>2020</v>
      </c>
      <c r="D107" s="399">
        <v>2009</v>
      </c>
      <c r="E107" s="398">
        <v>2021</v>
      </c>
      <c r="F107" s="399">
        <v>2009</v>
      </c>
      <c r="G107" s="398">
        <v>2022</v>
      </c>
      <c r="H107" s="399"/>
      <c r="I107" s="398">
        <v>2023</v>
      </c>
      <c r="J107" s="405"/>
    </row>
    <row r="108" spans="1:10" ht="16.5">
      <c r="A108" s="390" t="s">
        <v>768</v>
      </c>
      <c r="B108" s="391"/>
      <c r="C108" s="391"/>
      <c r="D108" s="391"/>
      <c r="E108" s="391"/>
      <c r="F108" s="391"/>
      <c r="G108" s="391"/>
      <c r="H108" s="391"/>
      <c r="I108" s="391"/>
      <c r="J108" s="392"/>
    </row>
    <row r="109" spans="1:10" ht="16.5">
      <c r="A109" s="8" t="s">
        <v>523</v>
      </c>
      <c r="B109" s="9" t="s">
        <v>520</v>
      </c>
      <c r="C109" s="383">
        <v>100000</v>
      </c>
      <c r="D109" s="384"/>
      <c r="E109" s="406">
        <v>100000</v>
      </c>
      <c r="F109" s="406"/>
      <c r="G109" s="406">
        <v>85000</v>
      </c>
      <c r="H109" s="406"/>
      <c r="I109" s="406">
        <v>85000</v>
      </c>
      <c r="J109" s="406"/>
    </row>
    <row r="110" spans="1:10" ht="13.5" thickBo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</row>
    <row r="111" spans="1:10" ht="16.5">
      <c r="A111" s="12" t="s">
        <v>90</v>
      </c>
      <c r="B111" s="420" t="s">
        <v>950</v>
      </c>
      <c r="C111" s="421"/>
      <c r="D111" s="421"/>
      <c r="E111" s="421"/>
      <c r="F111" s="421"/>
      <c r="G111" s="421"/>
      <c r="H111" s="421"/>
      <c r="I111" s="421"/>
      <c r="J111" s="422"/>
    </row>
    <row r="112" spans="1:10" ht="16.5">
      <c r="A112" s="13" t="s">
        <v>112</v>
      </c>
      <c r="B112" s="423" t="s">
        <v>44</v>
      </c>
      <c r="C112" s="424"/>
      <c r="D112" s="424"/>
      <c r="E112" s="424"/>
      <c r="F112" s="424"/>
      <c r="G112" s="424"/>
      <c r="H112" s="424"/>
      <c r="I112" s="424"/>
      <c r="J112" s="425"/>
    </row>
    <row r="113" spans="1:10" ht="16.5">
      <c r="A113" s="8" t="s">
        <v>91</v>
      </c>
      <c r="B113" s="534" t="s">
        <v>549</v>
      </c>
      <c r="C113" s="535"/>
      <c r="D113" s="529" t="s">
        <v>498</v>
      </c>
      <c r="E113" s="530"/>
      <c r="F113" s="530"/>
      <c r="G113" s="530"/>
      <c r="H113" s="530"/>
      <c r="I113" s="530"/>
      <c r="J113" s="531"/>
    </row>
    <row r="114" spans="1:10" ht="16.5">
      <c r="A114" s="8" t="s">
        <v>92</v>
      </c>
      <c r="B114" s="14" t="s">
        <v>93</v>
      </c>
      <c r="C114" s="14" t="s">
        <v>94</v>
      </c>
      <c r="D114" s="14" t="s">
        <v>95</v>
      </c>
      <c r="E114" s="15" t="s">
        <v>105</v>
      </c>
      <c r="F114" s="14" t="s">
        <v>96</v>
      </c>
      <c r="G114" s="14" t="s">
        <v>97</v>
      </c>
      <c r="H114" s="14" t="s">
        <v>98</v>
      </c>
      <c r="I114" s="14" t="s">
        <v>99</v>
      </c>
      <c r="J114" s="16" t="s">
        <v>100</v>
      </c>
    </row>
    <row r="115" spans="1:10" ht="16.5">
      <c r="A115" s="8" t="s">
        <v>101</v>
      </c>
      <c r="B115" s="224"/>
      <c r="C115" s="224"/>
      <c r="D115" s="224"/>
      <c r="E115" s="80">
        <v>1100</v>
      </c>
      <c r="F115" s="80">
        <v>1200</v>
      </c>
      <c r="G115" s="80">
        <v>1200</v>
      </c>
      <c r="H115" s="80">
        <v>1200</v>
      </c>
      <c r="I115" s="80">
        <v>1200</v>
      </c>
      <c r="J115" s="80">
        <v>1200</v>
      </c>
    </row>
    <row r="116" spans="1:10" ht="17.25" thickBot="1">
      <c r="A116" s="10" t="s">
        <v>102</v>
      </c>
      <c r="B116" s="80">
        <v>900</v>
      </c>
      <c r="C116" s="80">
        <v>900</v>
      </c>
      <c r="D116" s="80">
        <v>1000</v>
      </c>
      <c r="E116" s="126"/>
      <c r="F116" s="126"/>
      <c r="G116" s="126"/>
      <c r="H116" s="126"/>
      <c r="I116" s="126"/>
      <c r="J116" s="127"/>
    </row>
  </sheetData>
  <sheetProtection/>
  <mergeCells count="146">
    <mergeCell ref="B71:J71"/>
    <mergeCell ref="E55:F55"/>
    <mergeCell ref="G77:H77"/>
    <mergeCell ref="I81:J81"/>
    <mergeCell ref="G81:H81"/>
    <mergeCell ref="I79:J79"/>
    <mergeCell ref="A78:J78"/>
    <mergeCell ref="E77:F77"/>
    <mergeCell ref="C81:D81"/>
    <mergeCell ref="E68:F68"/>
    <mergeCell ref="B85:J85"/>
    <mergeCell ref="C83:D83"/>
    <mergeCell ref="B39:C39"/>
    <mergeCell ref="D39:J39"/>
    <mergeCell ref="B72:C72"/>
    <mergeCell ref="G46:H46"/>
    <mergeCell ref="D50:J50"/>
    <mergeCell ref="C44:D44"/>
    <mergeCell ref="E46:F46"/>
    <mergeCell ref="C46:D46"/>
    <mergeCell ref="D91:J91"/>
    <mergeCell ref="C57:D57"/>
    <mergeCell ref="B70:J70"/>
    <mergeCell ref="D72:J72"/>
    <mergeCell ref="I77:J77"/>
    <mergeCell ref="C77:D77"/>
    <mergeCell ref="E83:F83"/>
    <mergeCell ref="G83:H83"/>
    <mergeCell ref="I83:J83"/>
    <mergeCell ref="G79:H79"/>
    <mergeCell ref="I35:J35"/>
    <mergeCell ref="A34:J34"/>
    <mergeCell ref="B37:J37"/>
    <mergeCell ref="B38:J38"/>
    <mergeCell ref="E35:F35"/>
    <mergeCell ref="B91:C91"/>
    <mergeCell ref="C79:D79"/>
    <mergeCell ref="E79:F79"/>
    <mergeCell ref="E81:F81"/>
    <mergeCell ref="A82:J82"/>
    <mergeCell ref="G24:H24"/>
    <mergeCell ref="I24:J24"/>
    <mergeCell ref="A23:J23"/>
    <mergeCell ref="G13:H13"/>
    <mergeCell ref="G35:H35"/>
    <mergeCell ref="C33:D33"/>
    <mergeCell ref="E33:F33"/>
    <mergeCell ref="C35:D35"/>
    <mergeCell ref="G33:H33"/>
    <mergeCell ref="I33:J33"/>
    <mergeCell ref="I22:J22"/>
    <mergeCell ref="C13:D13"/>
    <mergeCell ref="C24:D24"/>
    <mergeCell ref="E24:F24"/>
    <mergeCell ref="D28:J28"/>
    <mergeCell ref="D17:J17"/>
    <mergeCell ref="E13:F13"/>
    <mergeCell ref="B15:J15"/>
    <mergeCell ref="B28:C28"/>
    <mergeCell ref="B16:J16"/>
    <mergeCell ref="A12:J12"/>
    <mergeCell ref="C7:D7"/>
    <mergeCell ref="I7:J7"/>
    <mergeCell ref="I9:J9"/>
    <mergeCell ref="I13:J13"/>
    <mergeCell ref="B27:J27"/>
    <mergeCell ref="B26:J26"/>
    <mergeCell ref="C22:D22"/>
    <mergeCell ref="E9:F9"/>
    <mergeCell ref="G9:H9"/>
    <mergeCell ref="A3:J3"/>
    <mergeCell ref="I4:J4"/>
    <mergeCell ref="I2:J2"/>
    <mergeCell ref="C4:D4"/>
    <mergeCell ref="B17:C17"/>
    <mergeCell ref="G22:H22"/>
    <mergeCell ref="E22:F22"/>
    <mergeCell ref="E7:F7"/>
    <mergeCell ref="C11:D11"/>
    <mergeCell ref="E11:F11"/>
    <mergeCell ref="G11:H11"/>
    <mergeCell ref="I11:J11"/>
    <mergeCell ref="A8:J8"/>
    <mergeCell ref="G7:H7"/>
    <mergeCell ref="C9:D9"/>
    <mergeCell ref="C2:D2"/>
    <mergeCell ref="E2:F2"/>
    <mergeCell ref="G2:H2"/>
    <mergeCell ref="E4:F4"/>
    <mergeCell ref="G4:H4"/>
    <mergeCell ref="B61:C61"/>
    <mergeCell ref="I46:J46"/>
    <mergeCell ref="B50:C50"/>
    <mergeCell ref="G44:H44"/>
    <mergeCell ref="I44:J44"/>
    <mergeCell ref="E44:F44"/>
    <mergeCell ref="A45:J45"/>
    <mergeCell ref="B48:J48"/>
    <mergeCell ref="B49:J49"/>
    <mergeCell ref="G57:H57"/>
    <mergeCell ref="A56:J56"/>
    <mergeCell ref="C55:D55"/>
    <mergeCell ref="G55:H55"/>
    <mergeCell ref="I55:J55"/>
    <mergeCell ref="B59:J59"/>
    <mergeCell ref="E57:F57"/>
    <mergeCell ref="I57:J57"/>
    <mergeCell ref="D61:J61"/>
    <mergeCell ref="B60:J60"/>
    <mergeCell ref="E66:F66"/>
    <mergeCell ref="I68:J68"/>
    <mergeCell ref="A67:J67"/>
    <mergeCell ref="I66:J66"/>
    <mergeCell ref="G66:H66"/>
    <mergeCell ref="G68:H68"/>
    <mergeCell ref="C66:D66"/>
    <mergeCell ref="C68:D68"/>
    <mergeCell ref="B113:C113"/>
    <mergeCell ref="D113:J113"/>
    <mergeCell ref="G98:H98"/>
    <mergeCell ref="I98:J98"/>
    <mergeCell ref="B111:J111"/>
    <mergeCell ref="B112:J112"/>
    <mergeCell ref="D102:J102"/>
    <mergeCell ref="E98:F98"/>
    <mergeCell ref="A108:J108"/>
    <mergeCell ref="B86:J86"/>
    <mergeCell ref="B102:C102"/>
    <mergeCell ref="B101:J101"/>
    <mergeCell ref="I96:J96"/>
    <mergeCell ref="C98:D98"/>
    <mergeCell ref="C96:D96"/>
    <mergeCell ref="G96:H96"/>
    <mergeCell ref="B100:J100"/>
    <mergeCell ref="A97:J97"/>
    <mergeCell ref="B87:C87"/>
    <mergeCell ref="E96:F96"/>
    <mergeCell ref="D87:J87"/>
    <mergeCell ref="I107:J107"/>
    <mergeCell ref="C109:D109"/>
    <mergeCell ref="I109:J109"/>
    <mergeCell ref="C107:D107"/>
    <mergeCell ref="E109:F109"/>
    <mergeCell ref="G109:H109"/>
    <mergeCell ref="E107:F107"/>
    <mergeCell ref="G107:H107"/>
  </mergeCells>
  <hyperlinks>
    <hyperlink ref="A16" r:id="rId1" display="_ftn1"/>
    <hyperlink ref="A27" r:id="rId2" display="_ftn1"/>
    <hyperlink ref="A38" r:id="rId3" display="_ftn1"/>
    <hyperlink ref="A49" r:id="rId4" display="_ftn1"/>
    <hyperlink ref="A60" r:id="rId5" display="_ftn1"/>
    <hyperlink ref="A71" r:id="rId6" display="_ftn1"/>
    <hyperlink ref="A86" r:id="rId7" display="_ftn1"/>
    <hyperlink ref="A101" r:id="rId8" display="_ftn1"/>
    <hyperlink ref="A112" r:id="rId9" display="_ftn1"/>
  </hyperlinks>
  <printOptions/>
  <pageMargins left="0.7" right="0.7" top="0.787401575" bottom="0.787401575" header="0.3" footer="0.3"/>
  <pageSetup horizontalDpi="600" verticalDpi="600" orientation="portrait" paperSize="9" scale="75" r:id="rId10"/>
</worksheet>
</file>

<file path=xl/worksheets/sheet7.xml><?xml version="1.0" encoding="utf-8"?>
<worksheet xmlns="http://schemas.openxmlformats.org/spreadsheetml/2006/main" xmlns:r="http://schemas.openxmlformats.org/officeDocument/2006/relationships">
  <dimension ref="A2:J74"/>
  <sheetViews>
    <sheetView zoomScale="75" zoomScaleNormal="75" zoomScalePageLayoutView="0" workbookViewId="0" topLeftCell="A3">
      <selection activeCell="A3" sqref="A3:J3"/>
    </sheetView>
  </sheetViews>
  <sheetFormatPr defaultColWidth="9.140625" defaultRowHeight="12.75"/>
  <cols>
    <col min="1" max="1" width="29.140625" style="0" customWidth="1"/>
  </cols>
  <sheetData>
    <row r="1" ht="13.5" thickBot="1"/>
    <row r="2" spans="1:10" ht="18" customHeight="1">
      <c r="A2" s="86" t="s">
        <v>196</v>
      </c>
      <c r="B2" s="23" t="s">
        <v>519</v>
      </c>
      <c r="C2" s="495">
        <v>2020</v>
      </c>
      <c r="D2" s="490">
        <v>2009</v>
      </c>
      <c r="E2" s="455">
        <v>2021</v>
      </c>
      <c r="F2" s="490">
        <v>2009</v>
      </c>
      <c r="G2" s="455">
        <v>2022</v>
      </c>
      <c r="H2" s="490"/>
      <c r="I2" s="455">
        <v>2023</v>
      </c>
      <c r="J2" s="491"/>
    </row>
    <row r="3" spans="1:10" ht="18" customHeight="1">
      <c r="A3" s="549" t="s">
        <v>748</v>
      </c>
      <c r="B3" s="527"/>
      <c r="C3" s="527"/>
      <c r="D3" s="527"/>
      <c r="E3" s="527"/>
      <c r="F3" s="527"/>
      <c r="G3" s="527"/>
      <c r="H3" s="527"/>
      <c r="I3" s="527"/>
      <c r="J3" s="528"/>
    </row>
    <row r="4" spans="1:10" ht="18" customHeight="1">
      <c r="A4" s="90" t="s">
        <v>524</v>
      </c>
      <c r="B4" s="91" t="s">
        <v>520</v>
      </c>
      <c r="C4" s="381">
        <f>SUM(C8+C45+C63)</f>
        <v>1906000</v>
      </c>
      <c r="D4" s="492"/>
      <c r="E4" s="381">
        <f>SUM(E8+E45+E63)</f>
        <v>1225656</v>
      </c>
      <c r="F4" s="492"/>
      <c r="G4" s="381">
        <f>SUM(G8+G45+G63)</f>
        <v>2553650</v>
      </c>
      <c r="H4" s="492"/>
      <c r="I4" s="381">
        <f>SUM(I8+I45+I63)</f>
        <v>2900250</v>
      </c>
      <c r="J4" s="492"/>
    </row>
    <row r="5" spans="1:10" ht="13.5" thickBot="1">
      <c r="A5" s="56"/>
      <c r="B5" s="56"/>
      <c r="C5" s="56"/>
      <c r="D5" s="56"/>
      <c r="E5" s="56"/>
      <c r="F5" s="56"/>
      <c r="G5" s="56"/>
      <c r="H5" s="56"/>
      <c r="I5" s="56"/>
      <c r="J5" s="56"/>
    </row>
    <row r="6" spans="1:10" ht="18" customHeight="1">
      <c r="A6" s="35" t="s">
        <v>197</v>
      </c>
      <c r="B6" s="36" t="s">
        <v>519</v>
      </c>
      <c r="C6" s="412">
        <v>2020</v>
      </c>
      <c r="D6" s="419">
        <v>2009</v>
      </c>
      <c r="E6" s="412">
        <v>2021</v>
      </c>
      <c r="F6" s="419">
        <v>2009</v>
      </c>
      <c r="G6" s="412">
        <v>2022</v>
      </c>
      <c r="H6" s="419"/>
      <c r="I6" s="412">
        <v>2023</v>
      </c>
      <c r="J6" s="413"/>
    </row>
    <row r="7" spans="1:10" ht="18" customHeight="1">
      <c r="A7" s="385" t="s">
        <v>749</v>
      </c>
      <c r="B7" s="386"/>
      <c r="C7" s="386"/>
      <c r="D7" s="386"/>
      <c r="E7" s="386"/>
      <c r="F7" s="386"/>
      <c r="G7" s="386"/>
      <c r="H7" s="386"/>
      <c r="I7" s="386"/>
      <c r="J7" s="387"/>
    </row>
    <row r="8" spans="1:10" ht="18" customHeight="1">
      <c r="A8" s="37" t="s">
        <v>525</v>
      </c>
      <c r="B8" s="38" t="s">
        <v>520</v>
      </c>
      <c r="C8" s="381">
        <f>SUM(C12,C23,C34)</f>
        <v>764600</v>
      </c>
      <c r="D8" s="492"/>
      <c r="E8" s="381">
        <f>SUM(E12+E23+E34)</f>
        <v>482600</v>
      </c>
      <c r="F8" s="492"/>
      <c r="G8" s="381">
        <f>SUM(G12,G23,G34)</f>
        <v>801000</v>
      </c>
      <c r="H8" s="492"/>
      <c r="I8" s="381">
        <f>SUM(I12,I23,I34)</f>
        <v>801000</v>
      </c>
      <c r="J8" s="492"/>
    </row>
    <row r="9" spans="1:10" ht="13.5" thickBot="1">
      <c r="A9" s="56"/>
      <c r="B9" s="56"/>
      <c r="C9" s="56"/>
      <c r="D9" s="56"/>
      <c r="E9" s="56"/>
      <c r="F9" s="56"/>
      <c r="G9" s="56"/>
      <c r="H9" s="56"/>
      <c r="I9" s="56"/>
      <c r="J9" s="56"/>
    </row>
    <row r="10" spans="1:10" ht="16.5">
      <c r="A10" s="6" t="s">
        <v>198</v>
      </c>
      <c r="B10" s="7" t="s">
        <v>519</v>
      </c>
      <c r="C10" s="398">
        <v>2020</v>
      </c>
      <c r="D10" s="399">
        <v>2009</v>
      </c>
      <c r="E10" s="398">
        <v>2021</v>
      </c>
      <c r="F10" s="399">
        <v>2009</v>
      </c>
      <c r="G10" s="398">
        <v>2022</v>
      </c>
      <c r="H10" s="399"/>
      <c r="I10" s="398">
        <v>2023</v>
      </c>
      <c r="J10" s="405"/>
    </row>
    <row r="11" spans="1:10" ht="16.5">
      <c r="A11" s="390" t="s">
        <v>750</v>
      </c>
      <c r="B11" s="391"/>
      <c r="C11" s="391"/>
      <c r="D11" s="391"/>
      <c r="E11" s="391"/>
      <c r="F11" s="391"/>
      <c r="G11" s="391"/>
      <c r="H11" s="391"/>
      <c r="I11" s="391"/>
      <c r="J11" s="392"/>
    </row>
    <row r="12" spans="1:10" ht="16.5">
      <c r="A12" s="8" t="s">
        <v>523</v>
      </c>
      <c r="B12" s="9" t="s">
        <v>520</v>
      </c>
      <c r="C12" s="383">
        <v>465600</v>
      </c>
      <c r="D12" s="384"/>
      <c r="E12" s="383">
        <v>192600</v>
      </c>
      <c r="F12" s="384"/>
      <c r="G12" s="383">
        <v>500000</v>
      </c>
      <c r="H12" s="384"/>
      <c r="I12" s="383">
        <v>500000</v>
      </c>
      <c r="J12" s="384"/>
    </row>
    <row r="13" spans="1:10" ht="13.5" thickBot="1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6.5">
      <c r="A14" s="12" t="s">
        <v>90</v>
      </c>
      <c r="B14" s="420" t="s">
        <v>950</v>
      </c>
      <c r="C14" s="421"/>
      <c r="D14" s="421"/>
      <c r="E14" s="421"/>
      <c r="F14" s="421"/>
      <c r="G14" s="421"/>
      <c r="H14" s="421"/>
      <c r="I14" s="421"/>
      <c r="J14" s="422"/>
    </row>
    <row r="15" spans="1:10" ht="16.5">
      <c r="A15" s="13" t="s">
        <v>112</v>
      </c>
      <c r="B15" s="496" t="s">
        <v>45</v>
      </c>
      <c r="C15" s="497"/>
      <c r="D15" s="497"/>
      <c r="E15" s="497"/>
      <c r="F15" s="497"/>
      <c r="G15" s="497"/>
      <c r="H15" s="497"/>
      <c r="I15" s="497"/>
      <c r="J15" s="498"/>
    </row>
    <row r="16" spans="1:10" ht="16.5">
      <c r="A16" s="8" t="s">
        <v>91</v>
      </c>
      <c r="B16" s="415" t="s">
        <v>549</v>
      </c>
      <c r="C16" s="416"/>
      <c r="D16" s="444" t="s">
        <v>380</v>
      </c>
      <c r="E16" s="445"/>
      <c r="F16" s="445"/>
      <c r="G16" s="445"/>
      <c r="H16" s="445"/>
      <c r="I16" s="445"/>
      <c r="J16" s="446"/>
    </row>
    <row r="17" spans="1:10" ht="16.5">
      <c r="A17" s="8" t="s">
        <v>92</v>
      </c>
      <c r="B17" s="14" t="s">
        <v>93</v>
      </c>
      <c r="C17" s="14" t="s">
        <v>94</v>
      </c>
      <c r="D17" s="14" t="s">
        <v>95</v>
      </c>
      <c r="E17" s="15" t="s">
        <v>105</v>
      </c>
      <c r="F17" s="14" t="s">
        <v>96</v>
      </c>
      <c r="G17" s="14" t="s">
        <v>97</v>
      </c>
      <c r="H17" s="14" t="s">
        <v>98</v>
      </c>
      <c r="I17" s="14" t="s">
        <v>99</v>
      </c>
      <c r="J17" s="16" t="s">
        <v>100</v>
      </c>
    </row>
    <row r="18" spans="1:10" ht="16.5">
      <c r="A18" s="8" t="s">
        <v>101</v>
      </c>
      <c r="B18" s="130"/>
      <c r="C18" s="130"/>
      <c r="D18" s="130"/>
      <c r="E18" s="18">
        <v>487.8</v>
      </c>
      <c r="F18" s="19">
        <v>488</v>
      </c>
      <c r="G18" s="19">
        <v>488</v>
      </c>
      <c r="H18" s="19">
        <v>488</v>
      </c>
      <c r="I18" s="19">
        <v>488</v>
      </c>
      <c r="J18" s="19">
        <v>488</v>
      </c>
    </row>
    <row r="19" spans="1:10" ht="17.25" thickBot="1">
      <c r="A19" s="10" t="s">
        <v>102</v>
      </c>
      <c r="B19" s="20">
        <v>487.7</v>
      </c>
      <c r="C19" s="20">
        <v>487.7</v>
      </c>
      <c r="D19" s="20">
        <v>487.7</v>
      </c>
      <c r="E19" s="20"/>
      <c r="F19" s="20"/>
      <c r="G19" s="20"/>
      <c r="H19" s="20"/>
      <c r="I19" s="20"/>
      <c r="J19" s="21"/>
    </row>
    <row r="20" spans="1:10" ht="13.5" thickBot="1">
      <c r="A20" s="56"/>
      <c r="B20" s="56"/>
      <c r="C20" s="56"/>
      <c r="D20" s="56"/>
      <c r="E20" s="56"/>
      <c r="F20" s="56"/>
      <c r="G20" s="56"/>
      <c r="H20" s="56"/>
      <c r="I20" s="56"/>
      <c r="J20" s="56"/>
    </row>
    <row r="21" spans="1:10" ht="16.5">
      <c r="A21" s="6" t="s">
        <v>199</v>
      </c>
      <c r="B21" s="7" t="s">
        <v>519</v>
      </c>
      <c r="C21" s="398">
        <v>2020</v>
      </c>
      <c r="D21" s="399">
        <v>2009</v>
      </c>
      <c r="E21" s="398">
        <v>2021</v>
      </c>
      <c r="F21" s="399">
        <v>2009</v>
      </c>
      <c r="G21" s="398">
        <v>2022</v>
      </c>
      <c r="H21" s="399"/>
      <c r="I21" s="398">
        <v>2023</v>
      </c>
      <c r="J21" s="405"/>
    </row>
    <row r="22" spans="1:10" ht="16.5" customHeight="1">
      <c r="A22" s="390" t="s">
        <v>751</v>
      </c>
      <c r="B22" s="391"/>
      <c r="C22" s="391"/>
      <c r="D22" s="391"/>
      <c r="E22" s="391"/>
      <c r="F22" s="391"/>
      <c r="G22" s="391"/>
      <c r="H22" s="391"/>
      <c r="I22" s="391"/>
      <c r="J22" s="392"/>
    </row>
    <row r="23" spans="1:10" ht="16.5">
      <c r="A23" s="8" t="s">
        <v>523</v>
      </c>
      <c r="B23" s="9" t="s">
        <v>520</v>
      </c>
      <c r="C23" s="383">
        <v>53000</v>
      </c>
      <c r="D23" s="384"/>
      <c r="E23" s="406">
        <v>54000</v>
      </c>
      <c r="F23" s="406"/>
      <c r="G23" s="406">
        <v>51000</v>
      </c>
      <c r="H23" s="406"/>
      <c r="I23" s="406">
        <v>51000</v>
      </c>
      <c r="J23" s="406"/>
    </row>
    <row r="24" spans="1:10" ht="13.5" thickBot="1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16.5">
      <c r="A25" s="12" t="s">
        <v>90</v>
      </c>
      <c r="B25" s="420" t="s">
        <v>950</v>
      </c>
      <c r="C25" s="421"/>
      <c r="D25" s="421"/>
      <c r="E25" s="421"/>
      <c r="F25" s="421"/>
      <c r="G25" s="421"/>
      <c r="H25" s="421"/>
      <c r="I25" s="421"/>
      <c r="J25" s="422"/>
    </row>
    <row r="26" spans="1:10" ht="16.5">
      <c r="A26" s="13" t="s">
        <v>112</v>
      </c>
      <c r="B26" s="496" t="s">
        <v>396</v>
      </c>
      <c r="C26" s="497"/>
      <c r="D26" s="497"/>
      <c r="E26" s="497"/>
      <c r="F26" s="497"/>
      <c r="G26" s="497"/>
      <c r="H26" s="497"/>
      <c r="I26" s="497"/>
      <c r="J26" s="498"/>
    </row>
    <row r="27" spans="1:10" ht="16.5">
      <c r="A27" s="8" t="s">
        <v>91</v>
      </c>
      <c r="B27" s="415" t="s">
        <v>549</v>
      </c>
      <c r="C27" s="416"/>
      <c r="D27" s="444" t="s">
        <v>458</v>
      </c>
      <c r="E27" s="445"/>
      <c r="F27" s="445"/>
      <c r="G27" s="445"/>
      <c r="H27" s="445"/>
      <c r="I27" s="445"/>
      <c r="J27" s="446"/>
    </row>
    <row r="28" spans="1:10" ht="16.5">
      <c r="A28" s="8" t="s">
        <v>92</v>
      </c>
      <c r="B28" s="14" t="s">
        <v>93</v>
      </c>
      <c r="C28" s="14" t="s">
        <v>94</v>
      </c>
      <c r="D28" s="14" t="s">
        <v>95</v>
      </c>
      <c r="E28" s="15" t="s">
        <v>105</v>
      </c>
      <c r="F28" s="14" t="s">
        <v>96</v>
      </c>
      <c r="G28" s="14" t="s">
        <v>97</v>
      </c>
      <c r="H28" s="14" t="s">
        <v>98</v>
      </c>
      <c r="I28" s="14" t="s">
        <v>99</v>
      </c>
      <c r="J28" s="16" t="s">
        <v>100</v>
      </c>
    </row>
    <row r="29" spans="1:10" ht="16.5">
      <c r="A29" s="8" t="s">
        <v>101</v>
      </c>
      <c r="B29" s="130"/>
      <c r="C29" s="130"/>
      <c r="D29" s="130"/>
      <c r="E29" s="18">
        <v>81.8</v>
      </c>
      <c r="F29" s="19">
        <v>81.8</v>
      </c>
      <c r="G29" s="19">
        <v>81.8</v>
      </c>
      <c r="H29" s="19">
        <v>81.8</v>
      </c>
      <c r="I29" s="19">
        <v>81.8</v>
      </c>
      <c r="J29" s="19">
        <v>81.8</v>
      </c>
    </row>
    <row r="30" spans="1:10" ht="17.25" thickBot="1">
      <c r="A30" s="10" t="s">
        <v>102</v>
      </c>
      <c r="B30" s="20">
        <v>81.7</v>
      </c>
      <c r="C30" s="20">
        <v>81.7</v>
      </c>
      <c r="D30" s="20">
        <v>81.7</v>
      </c>
      <c r="E30" s="20"/>
      <c r="F30" s="20"/>
      <c r="G30" s="20"/>
      <c r="H30" s="20"/>
      <c r="I30" s="20"/>
      <c r="J30" s="21"/>
    </row>
    <row r="31" spans="1:10" ht="13.5" thickBot="1">
      <c r="A31" s="56"/>
      <c r="B31" s="56"/>
      <c r="C31" s="56"/>
      <c r="D31" s="56"/>
      <c r="E31" s="56"/>
      <c r="F31" s="56"/>
      <c r="G31" s="56"/>
      <c r="H31" s="56"/>
      <c r="I31" s="56"/>
      <c r="J31" s="56"/>
    </row>
    <row r="32" spans="1:10" ht="16.5">
      <c r="A32" s="6" t="s">
        <v>200</v>
      </c>
      <c r="B32" s="7" t="s">
        <v>519</v>
      </c>
      <c r="C32" s="398">
        <v>2020</v>
      </c>
      <c r="D32" s="399">
        <v>2009</v>
      </c>
      <c r="E32" s="398">
        <v>2021</v>
      </c>
      <c r="F32" s="399">
        <v>2009</v>
      </c>
      <c r="G32" s="398">
        <v>2022</v>
      </c>
      <c r="H32" s="399"/>
      <c r="I32" s="398">
        <v>2023</v>
      </c>
      <c r="J32" s="405"/>
    </row>
    <row r="33" spans="1:10" ht="16.5" customHeight="1">
      <c r="A33" s="390" t="s">
        <v>752</v>
      </c>
      <c r="B33" s="391"/>
      <c r="C33" s="391"/>
      <c r="D33" s="391"/>
      <c r="E33" s="391"/>
      <c r="F33" s="391"/>
      <c r="G33" s="391"/>
      <c r="H33" s="391"/>
      <c r="I33" s="391"/>
      <c r="J33" s="392"/>
    </row>
    <row r="34" spans="1:10" ht="16.5">
      <c r="A34" s="8" t="s">
        <v>523</v>
      </c>
      <c r="B34" s="9" t="s">
        <v>520</v>
      </c>
      <c r="C34" s="383">
        <v>246000</v>
      </c>
      <c r="D34" s="384"/>
      <c r="E34" s="406">
        <v>236000</v>
      </c>
      <c r="F34" s="406"/>
      <c r="G34" s="406">
        <v>250000</v>
      </c>
      <c r="H34" s="406"/>
      <c r="I34" s="406">
        <v>250000</v>
      </c>
      <c r="J34" s="414"/>
    </row>
    <row r="35" spans="1:10" ht="13.5" thickBot="1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16.5">
      <c r="A36" s="12" t="s">
        <v>90</v>
      </c>
      <c r="B36" s="420" t="s">
        <v>950</v>
      </c>
      <c r="C36" s="421"/>
      <c r="D36" s="421"/>
      <c r="E36" s="421"/>
      <c r="F36" s="421"/>
      <c r="G36" s="421"/>
      <c r="H36" s="421"/>
      <c r="I36" s="421"/>
      <c r="J36" s="422"/>
    </row>
    <row r="37" spans="1:10" ht="16.5">
      <c r="A37" s="13" t="s">
        <v>112</v>
      </c>
      <c r="B37" s="496" t="s">
        <v>515</v>
      </c>
      <c r="C37" s="497"/>
      <c r="D37" s="497"/>
      <c r="E37" s="497"/>
      <c r="F37" s="497"/>
      <c r="G37" s="497"/>
      <c r="H37" s="497"/>
      <c r="I37" s="497"/>
      <c r="J37" s="498"/>
    </row>
    <row r="38" spans="1:10" ht="16.5">
      <c r="A38" s="8" t="s">
        <v>91</v>
      </c>
      <c r="B38" s="415" t="s">
        <v>549</v>
      </c>
      <c r="C38" s="416"/>
      <c r="D38" s="444" t="s">
        <v>397</v>
      </c>
      <c r="E38" s="445"/>
      <c r="F38" s="445"/>
      <c r="G38" s="445"/>
      <c r="H38" s="445"/>
      <c r="I38" s="445"/>
      <c r="J38" s="446"/>
    </row>
    <row r="39" spans="1:10" ht="16.5">
      <c r="A39" s="8" t="s">
        <v>92</v>
      </c>
      <c r="B39" s="14" t="s">
        <v>93</v>
      </c>
      <c r="C39" s="14" t="s">
        <v>94</v>
      </c>
      <c r="D39" s="14" t="s">
        <v>95</v>
      </c>
      <c r="E39" s="15" t="s">
        <v>105</v>
      </c>
      <c r="F39" s="14" t="s">
        <v>96</v>
      </c>
      <c r="G39" s="14" t="s">
        <v>97</v>
      </c>
      <c r="H39" s="14" t="s">
        <v>98</v>
      </c>
      <c r="I39" s="14" t="s">
        <v>99</v>
      </c>
      <c r="J39" s="16" t="s">
        <v>100</v>
      </c>
    </row>
    <row r="40" spans="1:10" ht="16.5">
      <c r="A40" s="8" t="s">
        <v>101</v>
      </c>
      <c r="B40" s="130"/>
      <c r="C40" s="130"/>
      <c r="D40" s="130"/>
      <c r="E40" s="18">
        <v>142.7</v>
      </c>
      <c r="F40" s="18">
        <v>142.9</v>
      </c>
      <c r="G40" s="19">
        <v>142.9</v>
      </c>
      <c r="H40" s="19">
        <v>142.9</v>
      </c>
      <c r="I40" s="19">
        <v>142.9</v>
      </c>
      <c r="J40" s="19">
        <v>142.9</v>
      </c>
    </row>
    <row r="41" spans="1:10" ht="17.25" thickBot="1">
      <c r="A41" s="10" t="s">
        <v>102</v>
      </c>
      <c r="B41" s="20">
        <v>142.7</v>
      </c>
      <c r="C41" s="20">
        <v>142.7</v>
      </c>
      <c r="D41" s="20">
        <v>142.7</v>
      </c>
      <c r="E41" s="20"/>
      <c r="F41" s="20"/>
      <c r="G41" s="20"/>
      <c r="H41" s="20"/>
      <c r="I41" s="20"/>
      <c r="J41" s="21"/>
    </row>
    <row r="42" spans="1:10" ht="13.5" thickBot="1">
      <c r="A42" s="56"/>
      <c r="B42" s="56"/>
      <c r="C42" s="56"/>
      <c r="D42" s="56"/>
      <c r="E42" s="56"/>
      <c r="F42" s="56"/>
      <c r="G42" s="56"/>
      <c r="H42" s="56"/>
      <c r="I42" s="56"/>
      <c r="J42" s="56"/>
    </row>
    <row r="43" spans="1:10" ht="18" customHeight="1">
      <c r="A43" s="35" t="s">
        <v>201</v>
      </c>
      <c r="B43" s="36" t="s">
        <v>519</v>
      </c>
      <c r="C43" s="412">
        <v>2020</v>
      </c>
      <c r="D43" s="419">
        <v>2009</v>
      </c>
      <c r="E43" s="412">
        <v>2021</v>
      </c>
      <c r="F43" s="419">
        <v>2009</v>
      </c>
      <c r="G43" s="412">
        <v>2022</v>
      </c>
      <c r="H43" s="419"/>
      <c r="I43" s="412">
        <v>2023</v>
      </c>
      <c r="J43" s="413"/>
    </row>
    <row r="44" spans="1:10" ht="18" customHeight="1">
      <c r="A44" s="385" t="s">
        <v>753</v>
      </c>
      <c r="B44" s="386"/>
      <c r="C44" s="386"/>
      <c r="D44" s="386"/>
      <c r="E44" s="386"/>
      <c r="F44" s="386"/>
      <c r="G44" s="386"/>
      <c r="H44" s="386"/>
      <c r="I44" s="386"/>
      <c r="J44" s="387"/>
    </row>
    <row r="45" spans="1:10" ht="18" customHeight="1">
      <c r="A45" s="37" t="s">
        <v>525</v>
      </c>
      <c r="B45" s="38" t="s">
        <v>520</v>
      </c>
      <c r="C45" s="381">
        <v>698800</v>
      </c>
      <c r="D45" s="492"/>
      <c r="E45" s="381">
        <v>403456</v>
      </c>
      <c r="F45" s="492"/>
      <c r="G45" s="381">
        <v>1252650</v>
      </c>
      <c r="H45" s="492"/>
      <c r="I45" s="388">
        <v>599250</v>
      </c>
      <c r="J45" s="389"/>
    </row>
    <row r="46" spans="1:10" ht="13.5" thickBot="1">
      <c r="A46" s="56"/>
      <c r="B46" s="56"/>
      <c r="C46" s="56"/>
      <c r="D46" s="56"/>
      <c r="E46" s="56"/>
      <c r="F46" s="56"/>
      <c r="G46" s="56"/>
      <c r="H46" s="56"/>
      <c r="I46" s="56"/>
      <c r="J46" s="56"/>
    </row>
    <row r="47" spans="1:10" ht="16.5">
      <c r="A47" s="12" t="s">
        <v>90</v>
      </c>
      <c r="B47" s="420" t="s">
        <v>950</v>
      </c>
      <c r="C47" s="421"/>
      <c r="D47" s="421"/>
      <c r="E47" s="421"/>
      <c r="F47" s="421"/>
      <c r="G47" s="421"/>
      <c r="H47" s="421"/>
      <c r="I47" s="421"/>
      <c r="J47" s="422"/>
    </row>
    <row r="48" spans="1:10" ht="16.5">
      <c r="A48" s="13" t="s">
        <v>112</v>
      </c>
      <c r="B48" s="423" t="s">
        <v>459</v>
      </c>
      <c r="C48" s="424"/>
      <c r="D48" s="424"/>
      <c r="E48" s="424"/>
      <c r="F48" s="424"/>
      <c r="G48" s="424"/>
      <c r="H48" s="424"/>
      <c r="I48" s="424"/>
      <c r="J48" s="425"/>
    </row>
    <row r="49" spans="1:10" ht="16.5">
      <c r="A49" s="8" t="s">
        <v>91</v>
      </c>
      <c r="B49" s="415" t="s">
        <v>549</v>
      </c>
      <c r="C49" s="416"/>
      <c r="D49" s="529" t="s">
        <v>503</v>
      </c>
      <c r="E49" s="530"/>
      <c r="F49" s="530"/>
      <c r="G49" s="530"/>
      <c r="H49" s="530"/>
      <c r="I49" s="530"/>
      <c r="J49" s="531"/>
    </row>
    <row r="50" spans="1:10" ht="16.5">
      <c r="A50" s="8" t="s">
        <v>92</v>
      </c>
      <c r="B50" s="14" t="s">
        <v>93</v>
      </c>
      <c r="C50" s="14" t="s">
        <v>94</v>
      </c>
      <c r="D50" s="14" t="s">
        <v>95</v>
      </c>
      <c r="E50" s="15" t="s">
        <v>105</v>
      </c>
      <c r="F50" s="14" t="s">
        <v>96</v>
      </c>
      <c r="G50" s="14" t="s">
        <v>97</v>
      </c>
      <c r="H50" s="14" t="s">
        <v>98</v>
      </c>
      <c r="I50" s="14" t="s">
        <v>99</v>
      </c>
      <c r="J50" s="16" t="s">
        <v>100</v>
      </c>
    </row>
    <row r="51" spans="1:10" ht="16.5">
      <c r="A51" s="8" t="s">
        <v>101</v>
      </c>
      <c r="B51" s="128"/>
      <c r="C51" s="128"/>
      <c r="D51" s="128"/>
      <c r="E51" s="99">
        <v>14700</v>
      </c>
      <c r="F51" s="99">
        <v>14700</v>
      </c>
      <c r="G51" s="100">
        <v>14700</v>
      </c>
      <c r="H51" s="100">
        <v>14700</v>
      </c>
      <c r="I51" s="100">
        <v>14700</v>
      </c>
      <c r="J51" s="100">
        <v>14700</v>
      </c>
    </row>
    <row r="52" spans="1:10" ht="17.25" thickBot="1">
      <c r="A52" s="10" t="s">
        <v>102</v>
      </c>
      <c r="B52" s="78">
        <v>14600</v>
      </c>
      <c r="C52" s="78">
        <v>14600</v>
      </c>
      <c r="D52" s="78">
        <v>14600</v>
      </c>
      <c r="E52" s="101"/>
      <c r="F52" s="101"/>
      <c r="G52" s="101"/>
      <c r="H52" s="101"/>
      <c r="I52" s="101"/>
      <c r="J52" s="102"/>
    </row>
    <row r="53" spans="1:10" ht="13.5" thickBot="1">
      <c r="A53" s="56"/>
      <c r="B53" s="56"/>
      <c r="C53" s="56"/>
      <c r="D53" s="56"/>
      <c r="E53" s="56"/>
      <c r="F53" s="56"/>
      <c r="G53" s="56"/>
      <c r="H53" s="56"/>
      <c r="I53" s="56"/>
      <c r="J53" s="56"/>
    </row>
    <row r="54" spans="1:10" ht="16.5">
      <c r="A54" s="12" t="s">
        <v>90</v>
      </c>
      <c r="B54" s="420" t="s">
        <v>950</v>
      </c>
      <c r="C54" s="421"/>
      <c r="D54" s="421"/>
      <c r="E54" s="421"/>
      <c r="F54" s="421"/>
      <c r="G54" s="421"/>
      <c r="H54" s="421"/>
      <c r="I54" s="421"/>
      <c r="J54" s="422"/>
    </row>
    <row r="55" spans="1:10" ht="16.5">
      <c r="A55" s="13" t="s">
        <v>112</v>
      </c>
      <c r="B55" s="423" t="s">
        <v>460</v>
      </c>
      <c r="C55" s="424"/>
      <c r="D55" s="424"/>
      <c r="E55" s="424"/>
      <c r="F55" s="424"/>
      <c r="G55" s="424"/>
      <c r="H55" s="424"/>
      <c r="I55" s="424"/>
      <c r="J55" s="425"/>
    </row>
    <row r="56" spans="1:10" ht="16.5">
      <c r="A56" s="8" t="s">
        <v>91</v>
      </c>
      <c r="B56" s="415" t="s">
        <v>549</v>
      </c>
      <c r="C56" s="416"/>
      <c r="D56" s="529" t="s">
        <v>504</v>
      </c>
      <c r="E56" s="530"/>
      <c r="F56" s="530"/>
      <c r="G56" s="530"/>
      <c r="H56" s="530"/>
      <c r="I56" s="530"/>
      <c r="J56" s="531"/>
    </row>
    <row r="57" spans="1:10" ht="16.5">
      <c r="A57" s="8" t="s">
        <v>92</v>
      </c>
      <c r="B57" s="14" t="s">
        <v>93</v>
      </c>
      <c r="C57" s="14" t="s">
        <v>94</v>
      </c>
      <c r="D57" s="14" t="s">
        <v>95</v>
      </c>
      <c r="E57" s="15" t="s">
        <v>105</v>
      </c>
      <c r="F57" s="14" t="s">
        <v>96</v>
      </c>
      <c r="G57" s="14" t="s">
        <v>97</v>
      </c>
      <c r="H57" s="14" t="s">
        <v>98</v>
      </c>
      <c r="I57" s="14" t="s">
        <v>99</v>
      </c>
      <c r="J57" s="16" t="s">
        <v>100</v>
      </c>
    </row>
    <row r="58" spans="1:10" ht="16.5">
      <c r="A58" s="8" t="s">
        <v>101</v>
      </c>
      <c r="B58" s="128"/>
      <c r="C58" s="128"/>
      <c r="D58" s="128"/>
      <c r="E58" s="99">
        <v>8000</v>
      </c>
      <c r="F58" s="99">
        <v>8050</v>
      </c>
      <c r="G58" s="99">
        <v>8050</v>
      </c>
      <c r="H58" s="100">
        <v>8050</v>
      </c>
      <c r="I58" s="100">
        <v>8050</v>
      </c>
      <c r="J58" s="100">
        <v>8050</v>
      </c>
    </row>
    <row r="59" spans="1:10" ht="17.25" thickBot="1">
      <c r="A59" s="10" t="s">
        <v>102</v>
      </c>
      <c r="B59" s="101">
        <v>8000</v>
      </c>
      <c r="C59" s="101">
        <v>8000</v>
      </c>
      <c r="D59" s="101">
        <v>8000</v>
      </c>
      <c r="E59" s="101"/>
      <c r="F59" s="101"/>
      <c r="G59" s="101"/>
      <c r="H59" s="101"/>
      <c r="I59" s="101"/>
      <c r="J59" s="102"/>
    </row>
    <row r="60" spans="1:10" ht="13.5" customHeight="1" thickBot="1">
      <c r="A60" s="56"/>
      <c r="B60" s="56"/>
      <c r="C60" s="56"/>
      <c r="D60" s="56"/>
      <c r="E60" s="56"/>
      <c r="F60" s="56"/>
      <c r="G60" s="56"/>
      <c r="H60" s="56"/>
      <c r="I60" s="56"/>
      <c r="J60" s="56"/>
    </row>
    <row r="61" spans="1:10" ht="18" customHeight="1">
      <c r="A61" s="35" t="s">
        <v>202</v>
      </c>
      <c r="B61" s="36" t="s">
        <v>519</v>
      </c>
      <c r="C61" s="412">
        <v>2020</v>
      </c>
      <c r="D61" s="419">
        <v>2009</v>
      </c>
      <c r="E61" s="412">
        <v>2021</v>
      </c>
      <c r="F61" s="419">
        <v>2009</v>
      </c>
      <c r="G61" s="412">
        <v>2022</v>
      </c>
      <c r="H61" s="419"/>
      <c r="I61" s="412">
        <v>2023</v>
      </c>
      <c r="J61" s="413"/>
    </row>
    <row r="62" spans="1:10" ht="18" customHeight="1">
      <c r="A62" s="385" t="s">
        <v>754</v>
      </c>
      <c r="B62" s="386"/>
      <c r="C62" s="386"/>
      <c r="D62" s="386"/>
      <c r="E62" s="386"/>
      <c r="F62" s="386"/>
      <c r="G62" s="386"/>
      <c r="H62" s="386"/>
      <c r="I62" s="386"/>
      <c r="J62" s="387"/>
    </row>
    <row r="63" spans="1:10" ht="18" customHeight="1">
      <c r="A63" s="37" t="s">
        <v>525</v>
      </c>
      <c r="B63" s="38" t="s">
        <v>520</v>
      </c>
      <c r="C63" s="381">
        <v>442600</v>
      </c>
      <c r="D63" s="492"/>
      <c r="E63" s="381">
        <v>339600</v>
      </c>
      <c r="F63" s="492"/>
      <c r="G63" s="381">
        <v>500000</v>
      </c>
      <c r="H63" s="492"/>
      <c r="I63" s="388">
        <v>1500000</v>
      </c>
      <c r="J63" s="389"/>
    </row>
    <row r="64" spans="1:10" ht="13.5" thickBot="1">
      <c r="A64" s="56"/>
      <c r="B64" s="56"/>
      <c r="C64" s="56"/>
      <c r="D64" s="56"/>
      <c r="E64" s="56"/>
      <c r="F64" s="56"/>
      <c r="G64" s="56"/>
      <c r="H64" s="56"/>
      <c r="I64" s="56"/>
      <c r="J64" s="56"/>
    </row>
    <row r="65" spans="1:10" ht="16.5">
      <c r="A65" s="12" t="s">
        <v>90</v>
      </c>
      <c r="B65" s="420" t="s">
        <v>1000</v>
      </c>
      <c r="C65" s="421"/>
      <c r="D65" s="421"/>
      <c r="E65" s="421"/>
      <c r="F65" s="421"/>
      <c r="G65" s="421"/>
      <c r="H65" s="421"/>
      <c r="I65" s="421"/>
      <c r="J65" s="422"/>
    </row>
    <row r="66" spans="1:10" ht="16.5">
      <c r="A66" s="13" t="s">
        <v>112</v>
      </c>
      <c r="B66" s="423" t="s">
        <v>399</v>
      </c>
      <c r="C66" s="424"/>
      <c r="D66" s="424"/>
      <c r="E66" s="424"/>
      <c r="F66" s="424"/>
      <c r="G66" s="424"/>
      <c r="H66" s="424"/>
      <c r="I66" s="424"/>
      <c r="J66" s="425"/>
    </row>
    <row r="67" spans="1:10" ht="16.5">
      <c r="A67" s="8" t="s">
        <v>91</v>
      </c>
      <c r="B67" s="415" t="s">
        <v>549</v>
      </c>
      <c r="C67" s="416"/>
      <c r="D67" s="529" t="s">
        <v>23</v>
      </c>
      <c r="E67" s="530"/>
      <c r="F67" s="530"/>
      <c r="G67" s="530"/>
      <c r="H67" s="530"/>
      <c r="I67" s="530"/>
      <c r="J67" s="531"/>
    </row>
    <row r="68" spans="1:10" ht="16.5">
      <c r="A68" s="8" t="s">
        <v>92</v>
      </c>
      <c r="B68" s="14" t="s">
        <v>93</v>
      </c>
      <c r="C68" s="14" t="s">
        <v>94</v>
      </c>
      <c r="D68" s="14" t="s">
        <v>95</v>
      </c>
      <c r="E68" s="15" t="s">
        <v>105</v>
      </c>
      <c r="F68" s="14" t="s">
        <v>96</v>
      </c>
      <c r="G68" s="14" t="s">
        <v>97</v>
      </c>
      <c r="H68" s="14" t="s">
        <v>98</v>
      </c>
      <c r="I68" s="14" t="s">
        <v>99</v>
      </c>
      <c r="J68" s="16" t="s">
        <v>100</v>
      </c>
    </row>
    <row r="69" spans="1:10" ht="16.5">
      <c r="A69" s="8" t="s">
        <v>101</v>
      </c>
      <c r="B69" s="130"/>
      <c r="C69" s="130"/>
      <c r="D69" s="130"/>
      <c r="E69" s="18">
        <v>80</v>
      </c>
      <c r="F69" s="18">
        <v>60</v>
      </c>
      <c r="G69" s="18">
        <v>90</v>
      </c>
      <c r="H69" s="18">
        <v>90</v>
      </c>
      <c r="I69" s="19">
        <v>90</v>
      </c>
      <c r="J69" s="19">
        <v>40</v>
      </c>
    </row>
    <row r="70" spans="1:10" ht="17.25" thickBot="1">
      <c r="A70" s="10" t="s">
        <v>102</v>
      </c>
      <c r="B70" s="20">
        <v>135</v>
      </c>
      <c r="C70" s="20">
        <v>40</v>
      </c>
      <c r="D70" s="20">
        <v>80</v>
      </c>
      <c r="E70" s="20"/>
      <c r="F70" s="20"/>
      <c r="G70" s="20"/>
      <c r="H70" s="20"/>
      <c r="I70" s="20"/>
      <c r="J70" s="21"/>
    </row>
    <row r="71" spans="1:10" ht="16.5">
      <c r="A71" s="8" t="s">
        <v>91</v>
      </c>
      <c r="B71" s="415" t="s">
        <v>549</v>
      </c>
      <c r="C71" s="416"/>
      <c r="D71" s="529" t="s">
        <v>24</v>
      </c>
      <c r="E71" s="530"/>
      <c r="F71" s="530"/>
      <c r="G71" s="530"/>
      <c r="H71" s="530"/>
      <c r="I71" s="530"/>
      <c r="J71" s="531"/>
    </row>
    <row r="72" spans="1:10" ht="16.5">
      <c r="A72" s="8" t="s">
        <v>92</v>
      </c>
      <c r="B72" s="14" t="s">
        <v>93</v>
      </c>
      <c r="C72" s="14" t="s">
        <v>94</v>
      </c>
      <c r="D72" s="14" t="s">
        <v>95</v>
      </c>
      <c r="E72" s="15" t="s">
        <v>105</v>
      </c>
      <c r="F72" s="14" t="s">
        <v>96</v>
      </c>
      <c r="G72" s="14" t="s">
        <v>97</v>
      </c>
      <c r="H72" s="14" t="s">
        <v>98</v>
      </c>
      <c r="I72" s="14" t="s">
        <v>99</v>
      </c>
      <c r="J72" s="16" t="s">
        <v>100</v>
      </c>
    </row>
    <row r="73" spans="1:10" ht="16.5">
      <c r="A73" s="8" t="s">
        <v>101</v>
      </c>
      <c r="B73" s="130"/>
      <c r="C73" s="130"/>
      <c r="D73" s="130"/>
      <c r="E73" s="18">
        <v>0</v>
      </c>
      <c r="F73" s="18">
        <v>0</v>
      </c>
      <c r="G73" s="18">
        <v>0</v>
      </c>
      <c r="H73" s="18">
        <v>0</v>
      </c>
      <c r="I73" s="19">
        <v>0.2</v>
      </c>
      <c r="J73" s="19">
        <v>0.2</v>
      </c>
    </row>
    <row r="74" spans="1:10" ht="17.25" thickBot="1">
      <c r="A74" s="10" t="s">
        <v>102</v>
      </c>
      <c r="B74" s="20">
        <v>0.3</v>
      </c>
      <c r="C74" s="20">
        <v>0.3</v>
      </c>
      <c r="D74" s="20">
        <v>0</v>
      </c>
      <c r="E74" s="20"/>
      <c r="F74" s="20"/>
      <c r="G74" s="20"/>
      <c r="H74" s="20"/>
      <c r="I74" s="20"/>
      <c r="J74" s="21"/>
    </row>
  </sheetData>
  <sheetProtection/>
  <mergeCells count="89">
    <mergeCell ref="C63:D63"/>
    <mergeCell ref="B71:C71"/>
    <mergeCell ref="I63:J63"/>
    <mergeCell ref="E63:F63"/>
    <mergeCell ref="G63:H63"/>
    <mergeCell ref="D71:J71"/>
    <mergeCell ref="B65:J65"/>
    <mergeCell ref="B66:J66"/>
    <mergeCell ref="B67:C67"/>
    <mergeCell ref="D67:J67"/>
    <mergeCell ref="A62:J62"/>
    <mergeCell ref="C61:D61"/>
    <mergeCell ref="I43:J43"/>
    <mergeCell ref="G43:H43"/>
    <mergeCell ref="B55:J55"/>
    <mergeCell ref="E61:F61"/>
    <mergeCell ref="G61:H61"/>
    <mergeCell ref="I61:J61"/>
    <mergeCell ref="B49:C49"/>
    <mergeCell ref="D49:J49"/>
    <mergeCell ref="B36:J36"/>
    <mergeCell ref="B37:J37"/>
    <mergeCell ref="E45:F45"/>
    <mergeCell ref="B56:C56"/>
    <mergeCell ref="D56:J56"/>
    <mergeCell ref="B54:J54"/>
    <mergeCell ref="B38:C38"/>
    <mergeCell ref="I45:J45"/>
    <mergeCell ref="C45:D45"/>
    <mergeCell ref="E43:F43"/>
    <mergeCell ref="C43:D43"/>
    <mergeCell ref="D38:J38"/>
    <mergeCell ref="B47:J47"/>
    <mergeCell ref="B48:J48"/>
    <mergeCell ref="G45:H45"/>
    <mergeCell ref="A44:J44"/>
    <mergeCell ref="E10:F10"/>
    <mergeCell ref="I10:J10"/>
    <mergeCell ref="G12:H12"/>
    <mergeCell ref="I12:J12"/>
    <mergeCell ref="A11:J11"/>
    <mergeCell ref="C12:D12"/>
    <mergeCell ref="E12:F12"/>
    <mergeCell ref="A7:J7"/>
    <mergeCell ref="I4:J4"/>
    <mergeCell ref="C8:D8"/>
    <mergeCell ref="E8:F8"/>
    <mergeCell ref="G8:H8"/>
    <mergeCell ref="I8:J8"/>
    <mergeCell ref="B16:C16"/>
    <mergeCell ref="D16:J16"/>
    <mergeCell ref="C6:D6"/>
    <mergeCell ref="G10:H10"/>
    <mergeCell ref="C10:D10"/>
    <mergeCell ref="E6:F6"/>
    <mergeCell ref="G6:H6"/>
    <mergeCell ref="I6:J6"/>
    <mergeCell ref="B14:J14"/>
    <mergeCell ref="B15:J15"/>
    <mergeCell ref="E34:F34"/>
    <mergeCell ref="G34:H34"/>
    <mergeCell ref="G2:H2"/>
    <mergeCell ref="G4:H4"/>
    <mergeCell ref="A3:J3"/>
    <mergeCell ref="C4:D4"/>
    <mergeCell ref="C2:D2"/>
    <mergeCell ref="E2:F2"/>
    <mergeCell ref="I2:J2"/>
    <mergeCell ref="E4:F4"/>
    <mergeCell ref="G23:H23"/>
    <mergeCell ref="B26:J26"/>
    <mergeCell ref="I34:J34"/>
    <mergeCell ref="I23:J23"/>
    <mergeCell ref="D27:J27"/>
    <mergeCell ref="A33:J33"/>
    <mergeCell ref="B27:C27"/>
    <mergeCell ref="I32:J32"/>
    <mergeCell ref="C32:D32"/>
    <mergeCell ref="C34:D34"/>
    <mergeCell ref="A22:J22"/>
    <mergeCell ref="G21:H21"/>
    <mergeCell ref="E21:F21"/>
    <mergeCell ref="I21:J21"/>
    <mergeCell ref="C21:D21"/>
    <mergeCell ref="E32:F32"/>
    <mergeCell ref="G32:H32"/>
    <mergeCell ref="C23:D23"/>
    <mergeCell ref="E23:F23"/>
    <mergeCell ref="B25:J25"/>
  </mergeCells>
  <hyperlinks>
    <hyperlink ref="A15" r:id="rId1" display="_ftn1"/>
    <hyperlink ref="A26" r:id="rId2" display="_ftn1"/>
    <hyperlink ref="A37" r:id="rId3" display="_ftn1"/>
    <hyperlink ref="A48" r:id="rId4" display="_ftn1"/>
    <hyperlink ref="A55" r:id="rId5" display="_ftn1"/>
    <hyperlink ref="A66" r:id="rId6" display="_ftn1"/>
  </hyperlinks>
  <printOptions/>
  <pageMargins left="0.7" right="0.7" top="0.787401575" bottom="0.787401575" header="0.3" footer="0.3"/>
  <pageSetup horizontalDpi="600" verticalDpi="600" orientation="portrait" paperSize="9" scale="75" r:id="rId7"/>
</worksheet>
</file>

<file path=xl/worksheets/sheet8.xml><?xml version="1.0" encoding="utf-8"?>
<worksheet xmlns="http://schemas.openxmlformats.org/spreadsheetml/2006/main" xmlns:r="http://schemas.openxmlformats.org/officeDocument/2006/relationships">
  <dimension ref="A2:J20"/>
  <sheetViews>
    <sheetView zoomScale="75" zoomScaleNormal="75" zoomScalePageLayoutView="0" workbookViewId="0" topLeftCell="A4">
      <selection activeCell="A7" sqref="A7:J7"/>
    </sheetView>
  </sheetViews>
  <sheetFormatPr defaultColWidth="9.140625" defaultRowHeight="12.75"/>
  <cols>
    <col min="1" max="1" width="29.140625" style="0" customWidth="1"/>
    <col min="2" max="10" width="10.421875" style="0" bestFit="1" customWidth="1"/>
  </cols>
  <sheetData>
    <row r="1" ht="13.5" thickBot="1"/>
    <row r="2" spans="1:10" ht="18" customHeight="1">
      <c r="A2" s="86" t="s">
        <v>203</v>
      </c>
      <c r="B2" s="23" t="s">
        <v>519</v>
      </c>
      <c r="C2" s="495">
        <v>2020</v>
      </c>
      <c r="D2" s="490"/>
      <c r="E2" s="455">
        <v>2021</v>
      </c>
      <c r="F2" s="490"/>
      <c r="G2" s="455">
        <v>2022</v>
      </c>
      <c r="H2" s="490"/>
      <c r="I2" s="455">
        <v>2023</v>
      </c>
      <c r="J2" s="491"/>
    </row>
    <row r="3" spans="1:10" ht="18" customHeight="1">
      <c r="A3" s="549" t="s">
        <v>755</v>
      </c>
      <c r="B3" s="527"/>
      <c r="C3" s="527"/>
      <c r="D3" s="527"/>
      <c r="E3" s="527"/>
      <c r="F3" s="527"/>
      <c r="G3" s="527"/>
      <c r="H3" s="527"/>
      <c r="I3" s="527"/>
      <c r="J3" s="528"/>
    </row>
    <row r="4" spans="1:10" ht="18" customHeight="1">
      <c r="A4" s="90" t="s">
        <v>524</v>
      </c>
      <c r="B4" s="91" t="s">
        <v>520</v>
      </c>
      <c r="C4" s="381">
        <f>SUM(C8,C13)</f>
        <v>405000</v>
      </c>
      <c r="D4" s="492"/>
      <c r="E4" s="381">
        <f>SUM(E8+E13)</f>
        <v>405000</v>
      </c>
      <c r="F4" s="492"/>
      <c r="G4" s="381">
        <f>SUM(G8,G13)</f>
        <v>405000</v>
      </c>
      <c r="H4" s="492"/>
      <c r="I4" s="388">
        <f>SUM(I8,I13)</f>
        <v>405000</v>
      </c>
      <c r="J4" s="389"/>
    </row>
    <row r="5" spans="1:10" ht="13.5" thickBot="1">
      <c r="A5" s="56"/>
      <c r="B5" s="56"/>
      <c r="C5" s="56"/>
      <c r="D5" s="56"/>
      <c r="E5" s="56"/>
      <c r="F5" s="56"/>
      <c r="G5" s="56"/>
      <c r="H5" s="56"/>
      <c r="I5" s="56"/>
      <c r="J5" s="56"/>
    </row>
    <row r="6" spans="1:10" ht="18" customHeight="1">
      <c r="A6" s="35" t="s">
        <v>204</v>
      </c>
      <c r="B6" s="36" t="s">
        <v>519</v>
      </c>
      <c r="C6" s="412">
        <v>2020</v>
      </c>
      <c r="D6" s="419">
        <v>2009</v>
      </c>
      <c r="E6" s="412">
        <v>2021</v>
      </c>
      <c r="F6" s="419">
        <v>2009</v>
      </c>
      <c r="G6" s="412">
        <v>2022</v>
      </c>
      <c r="H6" s="419"/>
      <c r="I6" s="412">
        <v>2023</v>
      </c>
      <c r="J6" s="413"/>
    </row>
    <row r="7" spans="1:10" ht="18" customHeight="1">
      <c r="A7" s="385" t="s">
        <v>756</v>
      </c>
      <c r="B7" s="386"/>
      <c r="C7" s="386"/>
      <c r="D7" s="386"/>
      <c r="E7" s="386"/>
      <c r="F7" s="386"/>
      <c r="G7" s="386"/>
      <c r="H7" s="386"/>
      <c r="I7" s="386"/>
      <c r="J7" s="387"/>
    </row>
    <row r="8" spans="1:10" ht="18" customHeight="1">
      <c r="A8" s="37" t="s">
        <v>525</v>
      </c>
      <c r="B8" s="38" t="s">
        <v>520</v>
      </c>
      <c r="C8" s="381">
        <v>400000</v>
      </c>
      <c r="D8" s="492"/>
      <c r="E8" s="388">
        <v>400000</v>
      </c>
      <c r="F8" s="388"/>
      <c r="G8" s="388">
        <v>400000</v>
      </c>
      <c r="H8" s="388"/>
      <c r="I8" s="388">
        <v>400000</v>
      </c>
      <c r="J8" s="388"/>
    </row>
    <row r="9" spans="1:10" ht="12.75">
      <c r="A9" s="56"/>
      <c r="B9" s="56"/>
      <c r="C9" s="56"/>
      <c r="D9" s="56"/>
      <c r="E9" s="56"/>
      <c r="F9" s="56"/>
      <c r="G9" s="56"/>
      <c r="H9" s="56"/>
      <c r="I9" s="56"/>
      <c r="J9" s="56"/>
    </row>
    <row r="10" spans="1:10" ht="13.5" thickBot="1">
      <c r="A10" s="56"/>
      <c r="B10" s="56"/>
      <c r="C10" s="56"/>
      <c r="D10" s="56"/>
      <c r="E10" s="56"/>
      <c r="F10" s="56"/>
      <c r="G10" s="56"/>
      <c r="H10" s="56"/>
      <c r="I10" s="56"/>
      <c r="J10" s="56"/>
    </row>
    <row r="11" spans="1:10" ht="18" customHeight="1">
      <c r="A11" s="35" t="s">
        <v>461</v>
      </c>
      <c r="B11" s="36" t="s">
        <v>519</v>
      </c>
      <c r="C11" s="412">
        <v>2020</v>
      </c>
      <c r="D11" s="419">
        <v>2009</v>
      </c>
      <c r="E11" s="412">
        <v>2021</v>
      </c>
      <c r="F11" s="419">
        <v>2009</v>
      </c>
      <c r="G11" s="412">
        <v>2022</v>
      </c>
      <c r="H11" s="419"/>
      <c r="I11" s="412">
        <v>2023</v>
      </c>
      <c r="J11" s="413"/>
    </row>
    <row r="12" spans="1:10" ht="18" customHeight="1">
      <c r="A12" s="385" t="s">
        <v>774</v>
      </c>
      <c r="B12" s="386"/>
      <c r="C12" s="386"/>
      <c r="D12" s="386"/>
      <c r="E12" s="386"/>
      <c r="F12" s="386"/>
      <c r="G12" s="386"/>
      <c r="H12" s="386"/>
      <c r="I12" s="386"/>
      <c r="J12" s="387"/>
    </row>
    <row r="13" spans="1:10" ht="18" customHeight="1">
      <c r="A13" s="37" t="s">
        <v>525</v>
      </c>
      <c r="B13" s="38" t="s">
        <v>520</v>
      </c>
      <c r="C13" s="381">
        <v>5000</v>
      </c>
      <c r="D13" s="492"/>
      <c r="E13" s="388">
        <v>5000</v>
      </c>
      <c r="F13" s="388"/>
      <c r="G13" s="388">
        <v>5000</v>
      </c>
      <c r="H13" s="388"/>
      <c r="I13" s="388">
        <v>5000</v>
      </c>
      <c r="J13" s="388"/>
    </row>
    <row r="14" spans="1:10" ht="13.5" thickBot="1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8" customHeight="1">
      <c r="A15" s="12" t="s">
        <v>90</v>
      </c>
      <c r="B15" s="420" t="s">
        <v>950</v>
      </c>
      <c r="C15" s="421"/>
      <c r="D15" s="421"/>
      <c r="E15" s="421"/>
      <c r="F15" s="421"/>
      <c r="G15" s="421"/>
      <c r="H15" s="421"/>
      <c r="I15" s="421"/>
      <c r="J15" s="422"/>
    </row>
    <row r="16" spans="1:10" ht="18" customHeight="1">
      <c r="A16" s="13" t="s">
        <v>112</v>
      </c>
      <c r="B16" s="423" t="s">
        <v>46</v>
      </c>
      <c r="C16" s="424"/>
      <c r="D16" s="424"/>
      <c r="E16" s="424"/>
      <c r="F16" s="424"/>
      <c r="G16" s="424"/>
      <c r="H16" s="424"/>
      <c r="I16" s="424"/>
      <c r="J16" s="425"/>
    </row>
    <row r="17" spans="1:10" ht="18" customHeight="1">
      <c r="A17" s="8" t="s">
        <v>91</v>
      </c>
      <c r="B17" s="415" t="s">
        <v>549</v>
      </c>
      <c r="C17" s="416"/>
      <c r="D17" s="529" t="s">
        <v>462</v>
      </c>
      <c r="E17" s="530"/>
      <c r="F17" s="530"/>
      <c r="G17" s="530"/>
      <c r="H17" s="530"/>
      <c r="I17" s="530"/>
      <c r="J17" s="531"/>
    </row>
    <row r="18" spans="1:10" ht="18" customHeight="1">
      <c r="A18" s="8" t="s">
        <v>92</v>
      </c>
      <c r="B18" s="14" t="s">
        <v>93</v>
      </c>
      <c r="C18" s="14" t="s">
        <v>94</v>
      </c>
      <c r="D18" s="14" t="s">
        <v>95</v>
      </c>
      <c r="E18" s="15" t="s">
        <v>105</v>
      </c>
      <c r="F18" s="14" t="s">
        <v>96</v>
      </c>
      <c r="G18" s="14" t="s">
        <v>97</v>
      </c>
      <c r="H18" s="14" t="s">
        <v>98</v>
      </c>
      <c r="I18" s="14" t="s">
        <v>99</v>
      </c>
      <c r="J18" s="16" t="s">
        <v>100</v>
      </c>
    </row>
    <row r="19" spans="1:10" ht="18" customHeight="1">
      <c r="A19" s="8" t="s">
        <v>101</v>
      </c>
      <c r="B19" s="130"/>
      <c r="C19" s="130"/>
      <c r="D19" s="130"/>
      <c r="E19" s="18">
        <v>0.58</v>
      </c>
      <c r="F19" s="18">
        <v>0.58</v>
      </c>
      <c r="G19" s="19">
        <v>0.58</v>
      </c>
      <c r="H19" s="19">
        <v>0.58</v>
      </c>
      <c r="I19" s="19">
        <v>0.58</v>
      </c>
      <c r="J19" s="19">
        <v>0.58</v>
      </c>
    </row>
    <row r="20" spans="1:10" ht="18" customHeight="1" thickBot="1">
      <c r="A20" s="10" t="s">
        <v>102</v>
      </c>
      <c r="B20" s="20">
        <v>0.57</v>
      </c>
      <c r="C20" s="20">
        <v>0.57</v>
      </c>
      <c r="D20" s="20">
        <v>0.57</v>
      </c>
      <c r="E20" s="20"/>
      <c r="F20" s="20"/>
      <c r="G20" s="20"/>
      <c r="H20" s="20"/>
      <c r="I20" s="20"/>
      <c r="J20" s="21"/>
    </row>
  </sheetData>
  <sheetProtection/>
  <mergeCells count="31">
    <mergeCell ref="C2:D2"/>
    <mergeCell ref="E6:F6"/>
    <mergeCell ref="G2:H2"/>
    <mergeCell ref="I2:J2"/>
    <mergeCell ref="E2:F2"/>
    <mergeCell ref="A7:J7"/>
    <mergeCell ref="E4:F4"/>
    <mergeCell ref="G6:H6"/>
    <mergeCell ref="G4:H4"/>
    <mergeCell ref="I6:J6"/>
    <mergeCell ref="I4:J4"/>
    <mergeCell ref="A3:J3"/>
    <mergeCell ref="E13:F13"/>
    <mergeCell ref="C4:D4"/>
    <mergeCell ref="G11:H11"/>
    <mergeCell ref="I8:J8"/>
    <mergeCell ref="I13:J13"/>
    <mergeCell ref="A12:J12"/>
    <mergeCell ref="G8:H8"/>
    <mergeCell ref="I11:J11"/>
    <mergeCell ref="C6:D6"/>
    <mergeCell ref="B17:C17"/>
    <mergeCell ref="D17:J17"/>
    <mergeCell ref="B15:J15"/>
    <mergeCell ref="B16:J16"/>
    <mergeCell ref="C11:D11"/>
    <mergeCell ref="E8:F8"/>
    <mergeCell ref="C8:D8"/>
    <mergeCell ref="C13:D13"/>
    <mergeCell ref="G13:H13"/>
    <mergeCell ref="E11:F11"/>
  </mergeCells>
  <hyperlinks>
    <hyperlink ref="A16" r:id="rId1" display="_ftn1"/>
  </hyperlinks>
  <printOptions/>
  <pageMargins left="0.7" right="0.7" top="0.787401575" bottom="0.787401575" header="0.3" footer="0.3"/>
  <pageSetup horizontalDpi="600" verticalDpi="600" orientation="portrait" paperSize="9" scale="70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P717"/>
  <sheetViews>
    <sheetView zoomScalePageLayoutView="0" workbookViewId="0" topLeftCell="A648">
      <selection activeCell="A653" sqref="A653:J653"/>
    </sheetView>
  </sheetViews>
  <sheetFormatPr defaultColWidth="9.140625" defaultRowHeight="12.75"/>
  <cols>
    <col min="1" max="1" width="29.140625" style="0" customWidth="1"/>
    <col min="3" max="3" width="8.7109375" style="0" customWidth="1"/>
    <col min="4" max="4" width="9.8515625" style="0" customWidth="1"/>
    <col min="5" max="10" width="8.7109375" style="0" customWidth="1"/>
    <col min="13" max="13" width="9.28125" style="0" customWidth="1"/>
  </cols>
  <sheetData>
    <row r="1" ht="13.5" thickBot="1"/>
    <row r="2" spans="1:10" ht="18" customHeight="1">
      <c r="A2" s="86" t="s">
        <v>205</v>
      </c>
      <c r="B2" s="23" t="s">
        <v>519</v>
      </c>
      <c r="C2" s="495">
        <v>2020</v>
      </c>
      <c r="D2" s="490">
        <v>2009</v>
      </c>
      <c r="E2" s="455">
        <v>2021</v>
      </c>
      <c r="F2" s="490">
        <v>2009</v>
      </c>
      <c r="G2" s="455">
        <v>2022</v>
      </c>
      <c r="H2" s="490"/>
      <c r="I2" s="455">
        <v>2023</v>
      </c>
      <c r="J2" s="491"/>
    </row>
    <row r="3" spans="1:10" ht="18" customHeight="1">
      <c r="A3" s="549" t="s">
        <v>775</v>
      </c>
      <c r="B3" s="527"/>
      <c r="C3" s="527"/>
      <c r="D3" s="527"/>
      <c r="E3" s="527"/>
      <c r="F3" s="527"/>
      <c r="G3" s="527"/>
      <c r="H3" s="527"/>
      <c r="I3" s="527"/>
      <c r="J3" s="528"/>
    </row>
    <row r="4" spans="1:10" ht="18" customHeight="1" thickBot="1">
      <c r="A4" s="92" t="s">
        <v>524</v>
      </c>
      <c r="B4" s="93" t="s">
        <v>520</v>
      </c>
      <c r="C4" s="586">
        <f>SUM(C8,C151,C270,C367,C444,C526,C699,C710)</f>
        <v>13900487</v>
      </c>
      <c r="D4" s="558"/>
      <c r="E4" s="586">
        <f>SUM(E8,E151,E270,E367,E444,E526,E699,E710)</f>
        <v>13965062</v>
      </c>
      <c r="F4" s="558"/>
      <c r="G4" s="586">
        <f>SUM(G8,G151,G270,G367,G444,G526,G699,G710)</f>
        <v>13719750</v>
      </c>
      <c r="H4" s="558"/>
      <c r="I4" s="586">
        <f>SUM(I8,I151,I270,I367,I444,I526,I699,I710)</f>
        <v>13905650</v>
      </c>
      <c r="J4" s="587"/>
    </row>
    <row r="5" spans="1:10" ht="13.5" thickBot="1">
      <c r="A5" s="56"/>
      <c r="B5" s="56"/>
      <c r="C5" s="56"/>
      <c r="D5" s="56"/>
      <c r="E5" s="56"/>
      <c r="F5" s="56"/>
      <c r="G5" s="56"/>
      <c r="H5" s="56"/>
      <c r="I5" s="56"/>
      <c r="J5" s="56"/>
    </row>
    <row r="6" spans="1:10" ht="18" customHeight="1">
      <c r="A6" s="35" t="s">
        <v>206</v>
      </c>
      <c r="B6" s="36" t="s">
        <v>519</v>
      </c>
      <c r="C6" s="550">
        <v>2020</v>
      </c>
      <c r="D6" s="551"/>
      <c r="E6" s="550">
        <v>2021</v>
      </c>
      <c r="F6" s="551">
        <v>2009</v>
      </c>
      <c r="G6" s="550">
        <v>2022</v>
      </c>
      <c r="H6" s="551"/>
      <c r="I6" s="412">
        <v>2023</v>
      </c>
      <c r="J6" s="413"/>
    </row>
    <row r="7" spans="1:10" ht="18" customHeight="1">
      <c r="A7" s="385" t="s">
        <v>776</v>
      </c>
      <c r="B7" s="386"/>
      <c r="C7" s="386"/>
      <c r="D7" s="386"/>
      <c r="E7" s="386"/>
      <c r="F7" s="386"/>
      <c r="G7" s="386"/>
      <c r="H7" s="386"/>
      <c r="I7" s="386"/>
      <c r="J7" s="387"/>
    </row>
    <row r="8" spans="1:10" ht="18" customHeight="1">
      <c r="A8" s="37" t="s">
        <v>525</v>
      </c>
      <c r="B8" s="38" t="s">
        <v>520</v>
      </c>
      <c r="C8" s="381">
        <f>SUM(C19,C30,C41,C52,C63,C74,C85,C96,C107,C129,C118+C140)</f>
        <v>2813979</v>
      </c>
      <c r="D8" s="492"/>
      <c r="E8" s="381">
        <f>SUM(E19,E30,E41,E52,E63,E74,E85,E96,E107,E129,E118+E140)</f>
        <v>2841286</v>
      </c>
      <c r="F8" s="492"/>
      <c r="G8" s="381">
        <f>SUM(G19,G30,G41,G52,G63,G74,G85,G96,G107,G129,G118+G140)</f>
        <v>2780154</v>
      </c>
      <c r="H8" s="492"/>
      <c r="I8" s="381">
        <f>SUM(I19,I30,I41,I52,I63,I74,I85,I96,I107,I129,I118+I140)</f>
        <v>2680000</v>
      </c>
      <c r="J8" s="492"/>
    </row>
    <row r="9" spans="1:10" ht="18" customHeight="1" thickBot="1">
      <c r="A9" s="39"/>
      <c r="B9" s="141"/>
      <c r="C9" s="141"/>
      <c r="D9" s="141"/>
      <c r="E9" s="141"/>
      <c r="F9" s="141"/>
      <c r="G9" s="141"/>
      <c r="H9" s="141"/>
      <c r="I9" s="141"/>
      <c r="J9" s="141"/>
    </row>
    <row r="10" spans="1:10" ht="18" customHeight="1">
      <c r="A10" s="12" t="s">
        <v>90</v>
      </c>
      <c r="B10" s="420" t="s">
        <v>216</v>
      </c>
      <c r="C10" s="421"/>
      <c r="D10" s="421"/>
      <c r="E10" s="421"/>
      <c r="F10" s="421"/>
      <c r="G10" s="421"/>
      <c r="H10" s="421"/>
      <c r="I10" s="421"/>
      <c r="J10" s="422"/>
    </row>
    <row r="11" spans="1:10" ht="18" customHeight="1">
      <c r="A11" s="13" t="s">
        <v>112</v>
      </c>
      <c r="B11" s="573" t="s">
        <v>25</v>
      </c>
      <c r="C11" s="573"/>
      <c r="D11" s="573"/>
      <c r="E11" s="573"/>
      <c r="F11" s="573"/>
      <c r="G11" s="573"/>
      <c r="H11" s="573"/>
      <c r="I11" s="573"/>
      <c r="J11" s="574"/>
    </row>
    <row r="12" spans="1:10" ht="18" customHeight="1">
      <c r="A12" s="8" t="s">
        <v>91</v>
      </c>
      <c r="B12" s="577" t="s">
        <v>549</v>
      </c>
      <c r="C12" s="577"/>
      <c r="D12" s="509" t="s">
        <v>463</v>
      </c>
      <c r="E12" s="509"/>
      <c r="F12" s="509"/>
      <c r="G12" s="509"/>
      <c r="H12" s="509"/>
      <c r="I12" s="509"/>
      <c r="J12" s="510"/>
    </row>
    <row r="13" spans="1:10" ht="18" customHeight="1">
      <c r="A13" s="8" t="s">
        <v>92</v>
      </c>
      <c r="B13" s="14" t="s">
        <v>93</v>
      </c>
      <c r="C13" s="14" t="s">
        <v>94</v>
      </c>
      <c r="D13" s="14" t="s">
        <v>95</v>
      </c>
      <c r="E13" s="15" t="s">
        <v>105</v>
      </c>
      <c r="F13" s="14" t="s">
        <v>96</v>
      </c>
      <c r="G13" s="14" t="s">
        <v>97</v>
      </c>
      <c r="H13" s="14" t="s">
        <v>98</v>
      </c>
      <c r="I13" s="14" t="s">
        <v>99</v>
      </c>
      <c r="J13" s="16" t="s">
        <v>100</v>
      </c>
    </row>
    <row r="14" spans="1:10" ht="18" customHeight="1">
      <c r="A14" s="8" t="s">
        <v>101</v>
      </c>
      <c r="B14" s="142"/>
      <c r="C14" s="142"/>
      <c r="D14" s="143">
        <v>0.98</v>
      </c>
      <c r="E14" s="143">
        <v>1</v>
      </c>
      <c r="F14" s="143">
        <v>1</v>
      </c>
      <c r="G14" s="143">
        <v>1</v>
      </c>
      <c r="H14" s="143">
        <v>1</v>
      </c>
      <c r="I14" s="274">
        <v>1</v>
      </c>
      <c r="J14" s="144">
        <v>1</v>
      </c>
    </row>
    <row r="15" spans="1:10" ht="18" customHeight="1" thickBot="1">
      <c r="A15" s="10" t="s">
        <v>102</v>
      </c>
      <c r="B15" s="145">
        <v>0.99</v>
      </c>
      <c r="C15" s="230">
        <v>0.99</v>
      </c>
      <c r="D15" s="145">
        <v>0.99</v>
      </c>
      <c r="E15" s="273" t="s">
        <v>344</v>
      </c>
      <c r="F15" s="145"/>
      <c r="G15" s="145"/>
      <c r="H15" s="145"/>
      <c r="I15" s="145"/>
      <c r="J15" s="146"/>
    </row>
    <row r="16" spans="1:10" ht="18" customHeight="1" thickBot="1">
      <c r="A16" s="39"/>
      <c r="B16" s="147"/>
      <c r="C16" s="147"/>
      <c r="D16" s="147"/>
      <c r="E16" s="147"/>
      <c r="F16" s="147"/>
      <c r="G16" s="147"/>
      <c r="H16" s="147"/>
      <c r="I16" s="147"/>
      <c r="J16" s="147"/>
    </row>
    <row r="17" spans="1:13" ht="18" customHeight="1">
      <c r="A17" s="6" t="s">
        <v>207</v>
      </c>
      <c r="B17" s="7" t="s">
        <v>519</v>
      </c>
      <c r="C17" s="398">
        <v>2020</v>
      </c>
      <c r="D17" s="399">
        <v>2009</v>
      </c>
      <c r="E17" s="398">
        <v>2021</v>
      </c>
      <c r="F17" s="399">
        <v>2009</v>
      </c>
      <c r="G17" s="398">
        <v>2022</v>
      </c>
      <c r="H17" s="399"/>
      <c r="I17" s="398">
        <v>2023</v>
      </c>
      <c r="J17" s="405"/>
      <c r="M17" t="s">
        <v>464</v>
      </c>
    </row>
    <row r="18" spans="1:10" ht="18" customHeight="1">
      <c r="A18" s="390" t="s">
        <v>777</v>
      </c>
      <c r="B18" s="391"/>
      <c r="C18" s="391"/>
      <c r="D18" s="391"/>
      <c r="E18" s="391"/>
      <c r="F18" s="391"/>
      <c r="G18" s="391"/>
      <c r="H18" s="391"/>
      <c r="I18" s="391"/>
      <c r="J18" s="392"/>
    </row>
    <row r="19" spans="1:10" ht="18" customHeight="1">
      <c r="A19" s="8" t="s">
        <v>523</v>
      </c>
      <c r="B19" s="9" t="s">
        <v>520</v>
      </c>
      <c r="C19" s="383">
        <v>178692</v>
      </c>
      <c r="D19" s="384"/>
      <c r="E19" s="406">
        <v>192558</v>
      </c>
      <c r="F19" s="406"/>
      <c r="G19" s="406">
        <v>180000</v>
      </c>
      <c r="H19" s="406"/>
      <c r="I19" s="406">
        <v>180000</v>
      </c>
      <c r="J19" s="406"/>
    </row>
    <row r="20" spans="1:10" ht="13.5" thickBot="1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8" customHeight="1">
      <c r="A21" s="12" t="s">
        <v>90</v>
      </c>
      <c r="B21" s="420" t="s">
        <v>216</v>
      </c>
      <c r="C21" s="421"/>
      <c r="D21" s="421"/>
      <c r="E21" s="421"/>
      <c r="F21" s="421"/>
      <c r="G21" s="421"/>
      <c r="H21" s="421"/>
      <c r="I21" s="421"/>
      <c r="J21" s="422"/>
    </row>
    <row r="22" spans="1:10" ht="18" customHeight="1">
      <c r="A22" s="13" t="s">
        <v>112</v>
      </c>
      <c r="B22" s="496" t="s">
        <v>69</v>
      </c>
      <c r="C22" s="497"/>
      <c r="D22" s="497"/>
      <c r="E22" s="497"/>
      <c r="F22" s="497"/>
      <c r="G22" s="497"/>
      <c r="H22" s="497"/>
      <c r="I22" s="497"/>
      <c r="J22" s="498"/>
    </row>
    <row r="23" spans="1:10" ht="18" customHeight="1">
      <c r="A23" s="8" t="s">
        <v>91</v>
      </c>
      <c r="B23" s="415" t="s">
        <v>549</v>
      </c>
      <c r="C23" s="416"/>
      <c r="D23" s="444" t="s">
        <v>465</v>
      </c>
      <c r="E23" s="445"/>
      <c r="F23" s="445"/>
      <c r="G23" s="445"/>
      <c r="H23" s="445"/>
      <c r="I23" s="445"/>
      <c r="J23" s="446"/>
    </row>
    <row r="24" spans="1:10" ht="18" customHeight="1">
      <c r="A24" s="8" t="s">
        <v>92</v>
      </c>
      <c r="B24" s="14" t="s">
        <v>93</v>
      </c>
      <c r="C24" s="14" t="s">
        <v>94</v>
      </c>
      <c r="D24" s="14" t="s">
        <v>95</v>
      </c>
      <c r="E24" s="15" t="s">
        <v>105</v>
      </c>
      <c r="F24" s="14" t="s">
        <v>96</v>
      </c>
      <c r="G24" s="14" t="s">
        <v>97</v>
      </c>
      <c r="H24" s="14" t="s">
        <v>98</v>
      </c>
      <c r="I24" s="14" t="s">
        <v>99</v>
      </c>
      <c r="J24" s="16" t="s">
        <v>100</v>
      </c>
    </row>
    <row r="25" spans="1:10" ht="18" customHeight="1">
      <c r="A25" s="8" t="s">
        <v>101</v>
      </c>
      <c r="B25" s="56"/>
      <c r="C25" s="62"/>
      <c r="D25" s="56">
        <v>65</v>
      </c>
      <c r="E25" s="18">
        <v>65</v>
      </c>
      <c r="F25" s="18">
        <v>65</v>
      </c>
      <c r="G25" s="18">
        <v>65</v>
      </c>
      <c r="H25" s="18">
        <v>65</v>
      </c>
      <c r="I25" s="18">
        <v>65</v>
      </c>
      <c r="J25" s="19">
        <v>65</v>
      </c>
    </row>
    <row r="26" spans="1:10" ht="18" customHeight="1" thickBot="1">
      <c r="A26" s="10" t="s">
        <v>102</v>
      </c>
      <c r="B26" s="20">
        <v>65</v>
      </c>
      <c r="C26" s="20">
        <v>65</v>
      </c>
      <c r="D26" s="20">
        <v>66</v>
      </c>
      <c r="E26" s="229"/>
      <c r="F26" s="20"/>
      <c r="G26" s="20"/>
      <c r="H26" s="20"/>
      <c r="I26" s="20"/>
      <c r="J26" s="21"/>
    </row>
    <row r="27" spans="1:10" ht="13.5" thickBot="1">
      <c r="A27" s="56"/>
      <c r="B27" s="56"/>
      <c r="C27" s="56"/>
      <c r="D27" s="56"/>
      <c r="E27" s="56"/>
      <c r="F27" s="56"/>
      <c r="G27" s="56"/>
      <c r="H27" s="56"/>
      <c r="I27" s="56"/>
      <c r="J27" s="56"/>
    </row>
    <row r="28" spans="1:10" ht="18" customHeight="1">
      <c r="A28" s="6" t="s">
        <v>208</v>
      </c>
      <c r="B28" s="7" t="s">
        <v>519</v>
      </c>
      <c r="C28" s="398">
        <v>2020</v>
      </c>
      <c r="D28" s="399">
        <v>2009</v>
      </c>
      <c r="E28" s="398">
        <v>2021</v>
      </c>
      <c r="F28" s="399">
        <v>2009</v>
      </c>
      <c r="G28" s="398">
        <v>2020</v>
      </c>
      <c r="H28" s="399"/>
      <c r="I28" s="398">
        <v>2023</v>
      </c>
      <c r="J28" s="405"/>
    </row>
    <row r="29" spans="1:10" ht="18" customHeight="1">
      <c r="A29" s="390" t="s">
        <v>778</v>
      </c>
      <c r="B29" s="391"/>
      <c r="C29" s="391"/>
      <c r="D29" s="391"/>
      <c r="E29" s="391"/>
      <c r="F29" s="391"/>
      <c r="G29" s="391"/>
      <c r="H29" s="391"/>
      <c r="I29" s="391"/>
      <c r="J29" s="392"/>
    </row>
    <row r="30" spans="1:10" ht="18" customHeight="1">
      <c r="A30" s="8" t="s">
        <v>523</v>
      </c>
      <c r="B30" s="9" t="s">
        <v>520</v>
      </c>
      <c r="C30" s="383">
        <v>324722</v>
      </c>
      <c r="D30" s="384"/>
      <c r="E30" s="406">
        <v>317845</v>
      </c>
      <c r="F30" s="406"/>
      <c r="G30" s="406">
        <v>399654</v>
      </c>
      <c r="H30" s="406"/>
      <c r="I30" s="406">
        <v>300000</v>
      </c>
      <c r="J30" s="406"/>
    </row>
    <row r="31" spans="1:10" ht="13.5" thickBot="1">
      <c r="A31" s="11"/>
      <c r="B31" s="11"/>
      <c r="C31" s="11"/>
      <c r="D31" s="11"/>
      <c r="E31" s="11"/>
      <c r="F31" s="11"/>
      <c r="G31" s="11"/>
      <c r="H31" s="11"/>
      <c r="I31" s="11"/>
      <c r="J31" s="11"/>
    </row>
    <row r="32" spans="1:10" ht="18" customHeight="1">
      <c r="A32" s="12" t="s">
        <v>90</v>
      </c>
      <c r="B32" s="420" t="s">
        <v>216</v>
      </c>
      <c r="C32" s="421"/>
      <c r="D32" s="421"/>
      <c r="E32" s="421"/>
      <c r="F32" s="421"/>
      <c r="G32" s="421"/>
      <c r="H32" s="421"/>
      <c r="I32" s="421"/>
      <c r="J32" s="422"/>
    </row>
    <row r="33" spans="1:10" ht="18" customHeight="1">
      <c r="A33" s="13" t="s">
        <v>112</v>
      </c>
      <c r="B33" s="496" t="s">
        <v>69</v>
      </c>
      <c r="C33" s="497"/>
      <c r="D33" s="497"/>
      <c r="E33" s="497"/>
      <c r="F33" s="497"/>
      <c r="G33" s="497"/>
      <c r="H33" s="497"/>
      <c r="I33" s="497"/>
      <c r="J33" s="498"/>
    </row>
    <row r="34" spans="1:10" ht="18" customHeight="1">
      <c r="A34" s="8" t="s">
        <v>91</v>
      </c>
      <c r="B34" s="415" t="s">
        <v>549</v>
      </c>
      <c r="C34" s="416"/>
      <c r="D34" s="485" t="s">
        <v>954</v>
      </c>
      <c r="E34" s="445"/>
      <c r="F34" s="445"/>
      <c r="G34" s="445"/>
      <c r="H34" s="445"/>
      <c r="I34" s="445"/>
      <c r="J34" s="446"/>
    </row>
    <row r="35" spans="1:10" ht="18" customHeight="1">
      <c r="A35" s="8" t="s">
        <v>92</v>
      </c>
      <c r="B35" s="14" t="s">
        <v>93</v>
      </c>
      <c r="C35" s="14" t="s">
        <v>94</v>
      </c>
      <c r="D35" s="14" t="s">
        <v>95</v>
      </c>
      <c r="E35" s="15" t="s">
        <v>105</v>
      </c>
      <c r="F35" s="14" t="s">
        <v>96</v>
      </c>
      <c r="G35" s="14" t="s">
        <v>97</v>
      </c>
      <c r="H35" s="14" t="s">
        <v>98</v>
      </c>
      <c r="I35" s="14" t="s">
        <v>99</v>
      </c>
      <c r="J35" s="16" t="s">
        <v>100</v>
      </c>
    </row>
    <row r="36" spans="1:10" ht="18" customHeight="1">
      <c r="A36" s="8" t="s">
        <v>101</v>
      </c>
      <c r="B36" s="18"/>
      <c r="C36" s="18"/>
      <c r="D36" s="18">
        <v>120</v>
      </c>
      <c r="E36" s="18">
        <v>120</v>
      </c>
      <c r="F36" s="18">
        <v>120</v>
      </c>
      <c r="G36" s="18">
        <v>120</v>
      </c>
      <c r="H36" s="18">
        <v>120</v>
      </c>
      <c r="I36" s="18">
        <v>120</v>
      </c>
      <c r="J36" s="18">
        <v>120</v>
      </c>
    </row>
    <row r="37" spans="1:10" ht="18" customHeight="1" thickBot="1">
      <c r="A37" s="10" t="s">
        <v>102</v>
      </c>
      <c r="B37" s="20">
        <v>106</v>
      </c>
      <c r="C37" s="20">
        <v>106</v>
      </c>
      <c r="D37" s="20">
        <v>106</v>
      </c>
      <c r="E37" s="229"/>
      <c r="F37" s="20"/>
      <c r="G37" s="20"/>
      <c r="H37" s="20"/>
      <c r="I37" s="20"/>
      <c r="J37" s="21"/>
    </row>
    <row r="38" spans="1:10" ht="13.5" thickBot="1">
      <c r="A38" s="56"/>
      <c r="B38" s="56"/>
      <c r="C38" s="56"/>
      <c r="D38" s="56"/>
      <c r="E38" s="56"/>
      <c r="F38" s="56"/>
      <c r="G38" s="56"/>
      <c r="H38" s="56"/>
      <c r="I38" s="56"/>
      <c r="J38" s="56"/>
    </row>
    <row r="39" spans="1:10" ht="18" customHeight="1">
      <c r="A39" s="6" t="s">
        <v>209</v>
      </c>
      <c r="B39" s="7" t="s">
        <v>519</v>
      </c>
      <c r="C39" s="398">
        <v>2020</v>
      </c>
      <c r="D39" s="399">
        <v>2009</v>
      </c>
      <c r="E39" s="398">
        <v>2021</v>
      </c>
      <c r="F39" s="399">
        <v>2009</v>
      </c>
      <c r="G39" s="398">
        <v>2022</v>
      </c>
      <c r="H39" s="399"/>
      <c r="I39" s="398">
        <v>2023</v>
      </c>
      <c r="J39" s="405"/>
    </row>
    <row r="40" spans="1:10" ht="18" customHeight="1">
      <c r="A40" s="390" t="s">
        <v>779</v>
      </c>
      <c r="B40" s="391"/>
      <c r="C40" s="391"/>
      <c r="D40" s="391"/>
      <c r="E40" s="391"/>
      <c r="F40" s="391"/>
      <c r="G40" s="391"/>
      <c r="H40" s="391"/>
      <c r="I40" s="391"/>
      <c r="J40" s="392"/>
    </row>
    <row r="41" spans="1:10" ht="18" customHeight="1">
      <c r="A41" s="8" t="s">
        <v>523</v>
      </c>
      <c r="B41" s="9" t="s">
        <v>520</v>
      </c>
      <c r="C41" s="383">
        <v>394419</v>
      </c>
      <c r="D41" s="384"/>
      <c r="E41" s="406">
        <v>340742</v>
      </c>
      <c r="F41" s="406"/>
      <c r="G41" s="406">
        <v>400000</v>
      </c>
      <c r="H41" s="406"/>
      <c r="I41" s="406">
        <v>400000</v>
      </c>
      <c r="J41" s="406"/>
    </row>
    <row r="42" spans="1:10" ht="13.5" thickBot="1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8" customHeight="1">
      <c r="A43" s="12" t="s">
        <v>90</v>
      </c>
      <c r="B43" s="420" t="s">
        <v>216</v>
      </c>
      <c r="C43" s="421"/>
      <c r="D43" s="421"/>
      <c r="E43" s="421"/>
      <c r="F43" s="421"/>
      <c r="G43" s="421"/>
      <c r="H43" s="421"/>
      <c r="I43" s="421"/>
      <c r="J43" s="422"/>
    </row>
    <row r="44" spans="1:10" ht="18" customHeight="1">
      <c r="A44" s="13" t="s">
        <v>112</v>
      </c>
      <c r="B44" s="496" t="s">
        <v>69</v>
      </c>
      <c r="C44" s="497"/>
      <c r="D44" s="497"/>
      <c r="E44" s="497"/>
      <c r="F44" s="497"/>
      <c r="G44" s="497"/>
      <c r="H44" s="497"/>
      <c r="I44" s="497"/>
      <c r="J44" s="498"/>
    </row>
    <row r="45" spans="1:10" ht="18" customHeight="1">
      <c r="A45" s="8" t="s">
        <v>91</v>
      </c>
      <c r="B45" s="415" t="s">
        <v>549</v>
      </c>
      <c r="C45" s="416"/>
      <c r="D45" s="485" t="s">
        <v>466</v>
      </c>
      <c r="E45" s="445"/>
      <c r="F45" s="445"/>
      <c r="G45" s="445"/>
      <c r="H45" s="445"/>
      <c r="I45" s="445"/>
      <c r="J45" s="446"/>
    </row>
    <row r="46" spans="1:10" ht="18" customHeight="1">
      <c r="A46" s="8" t="s">
        <v>92</v>
      </c>
      <c r="B46" s="14" t="s">
        <v>93</v>
      </c>
      <c r="C46" s="14" t="s">
        <v>94</v>
      </c>
      <c r="D46" s="14" t="s">
        <v>95</v>
      </c>
      <c r="E46" s="15" t="s">
        <v>105</v>
      </c>
      <c r="F46" s="14" t="s">
        <v>96</v>
      </c>
      <c r="G46" s="14" t="s">
        <v>97</v>
      </c>
      <c r="H46" s="14" t="s">
        <v>98</v>
      </c>
      <c r="I46" s="14" t="s">
        <v>99</v>
      </c>
      <c r="J46" s="16" t="s">
        <v>100</v>
      </c>
    </row>
    <row r="47" spans="1:10" ht="18" customHeight="1">
      <c r="A47" s="8" t="s">
        <v>101</v>
      </c>
      <c r="B47" s="18"/>
      <c r="C47" s="18"/>
      <c r="D47" s="18">
        <v>130</v>
      </c>
      <c r="E47" s="18">
        <v>130</v>
      </c>
      <c r="F47" s="18">
        <v>130</v>
      </c>
      <c r="G47" s="18">
        <v>130</v>
      </c>
      <c r="H47" s="18">
        <v>130</v>
      </c>
      <c r="I47" s="18">
        <v>130</v>
      </c>
      <c r="J47" s="18">
        <v>130</v>
      </c>
    </row>
    <row r="48" spans="1:10" ht="18" customHeight="1" thickBot="1">
      <c r="A48" s="10" t="s">
        <v>102</v>
      </c>
      <c r="B48" s="20">
        <v>124</v>
      </c>
      <c r="C48" s="20">
        <v>114</v>
      </c>
      <c r="D48" s="20">
        <v>125</v>
      </c>
      <c r="E48" s="229"/>
      <c r="F48" s="20"/>
      <c r="G48" s="20"/>
      <c r="H48" s="20"/>
      <c r="I48" s="20"/>
      <c r="J48" s="21"/>
    </row>
    <row r="49" spans="1:10" ht="13.5" thickBot="1">
      <c r="A49" s="56"/>
      <c r="B49" s="56"/>
      <c r="C49" s="56"/>
      <c r="D49" s="56"/>
      <c r="E49" s="56"/>
      <c r="F49" s="56"/>
      <c r="G49" s="56"/>
      <c r="H49" s="56"/>
      <c r="I49" s="56"/>
      <c r="J49" s="56"/>
    </row>
    <row r="50" spans="1:10" ht="18" customHeight="1">
      <c r="A50" s="6" t="s">
        <v>210</v>
      </c>
      <c r="B50" s="7" t="s">
        <v>519</v>
      </c>
      <c r="C50" s="398">
        <v>2020</v>
      </c>
      <c r="D50" s="399">
        <v>2009</v>
      </c>
      <c r="E50" s="398">
        <v>2021</v>
      </c>
      <c r="F50" s="399">
        <v>2009</v>
      </c>
      <c r="G50" s="398">
        <v>2022</v>
      </c>
      <c r="H50" s="399"/>
      <c r="I50" s="398">
        <v>2023</v>
      </c>
      <c r="J50" s="405"/>
    </row>
    <row r="51" spans="1:10" ht="18" customHeight="1">
      <c r="A51" s="390" t="s">
        <v>977</v>
      </c>
      <c r="B51" s="391"/>
      <c r="C51" s="391"/>
      <c r="D51" s="391"/>
      <c r="E51" s="391"/>
      <c r="F51" s="391"/>
      <c r="G51" s="391"/>
      <c r="H51" s="391"/>
      <c r="I51" s="391"/>
      <c r="J51" s="392"/>
    </row>
    <row r="52" spans="1:10" ht="18" customHeight="1">
      <c r="A52" s="8" t="s">
        <v>523</v>
      </c>
      <c r="B52" s="9" t="s">
        <v>520</v>
      </c>
      <c r="C52" s="383">
        <v>290121</v>
      </c>
      <c r="D52" s="384"/>
      <c r="E52" s="406">
        <v>272810</v>
      </c>
      <c r="F52" s="406"/>
      <c r="G52" s="406">
        <v>200500</v>
      </c>
      <c r="H52" s="406"/>
      <c r="I52" s="406">
        <v>200000</v>
      </c>
      <c r="J52" s="406"/>
    </row>
    <row r="53" spans="1:10" ht="13.5" thickBot="1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spans="1:10" ht="18" customHeight="1">
      <c r="A54" s="12" t="s">
        <v>90</v>
      </c>
      <c r="B54" s="420" t="s">
        <v>216</v>
      </c>
      <c r="C54" s="421"/>
      <c r="D54" s="421"/>
      <c r="E54" s="421"/>
      <c r="F54" s="421"/>
      <c r="G54" s="421"/>
      <c r="H54" s="421"/>
      <c r="I54" s="421"/>
      <c r="J54" s="422"/>
    </row>
    <row r="55" spans="1:10" ht="18" customHeight="1">
      <c r="A55" s="13" t="s">
        <v>112</v>
      </c>
      <c r="B55" s="496" t="s">
        <v>69</v>
      </c>
      <c r="C55" s="497"/>
      <c r="D55" s="497"/>
      <c r="E55" s="497"/>
      <c r="F55" s="497"/>
      <c r="G55" s="497"/>
      <c r="H55" s="497"/>
      <c r="I55" s="497"/>
      <c r="J55" s="498"/>
    </row>
    <row r="56" spans="1:10" ht="18" customHeight="1">
      <c r="A56" s="8" t="s">
        <v>91</v>
      </c>
      <c r="B56" s="415" t="s">
        <v>549</v>
      </c>
      <c r="C56" s="416"/>
      <c r="D56" s="485" t="s">
        <v>953</v>
      </c>
      <c r="E56" s="445"/>
      <c r="F56" s="445"/>
      <c r="G56" s="445"/>
      <c r="H56" s="445"/>
      <c r="I56" s="445"/>
      <c r="J56" s="446"/>
    </row>
    <row r="57" spans="1:10" ht="18" customHeight="1">
      <c r="A57" s="8" t="s">
        <v>92</v>
      </c>
      <c r="B57" s="14" t="s">
        <v>93</v>
      </c>
      <c r="C57" s="14" t="s">
        <v>94</v>
      </c>
      <c r="D57" s="14" t="s">
        <v>95</v>
      </c>
      <c r="E57" s="15" t="s">
        <v>105</v>
      </c>
      <c r="F57" s="14" t="s">
        <v>96</v>
      </c>
      <c r="G57" s="14" t="s">
        <v>97</v>
      </c>
      <c r="H57" s="14" t="s">
        <v>98</v>
      </c>
      <c r="I57" s="14" t="s">
        <v>99</v>
      </c>
      <c r="J57" s="16" t="s">
        <v>100</v>
      </c>
    </row>
    <row r="58" spans="1:10" ht="18" customHeight="1">
      <c r="A58" s="8" t="s">
        <v>101</v>
      </c>
      <c r="B58" s="18"/>
      <c r="C58" s="18"/>
      <c r="D58" s="18">
        <v>110</v>
      </c>
      <c r="E58" s="18">
        <v>110</v>
      </c>
      <c r="F58" s="18">
        <v>110</v>
      </c>
      <c r="G58" s="18">
        <v>110</v>
      </c>
      <c r="H58" s="18">
        <v>110</v>
      </c>
      <c r="I58" s="18">
        <v>110</v>
      </c>
      <c r="J58" s="18">
        <v>110</v>
      </c>
    </row>
    <row r="59" spans="1:10" ht="18" customHeight="1" thickBot="1">
      <c r="A59" s="10" t="s">
        <v>102</v>
      </c>
      <c r="B59" s="20">
        <v>101</v>
      </c>
      <c r="C59" s="20">
        <v>99</v>
      </c>
      <c r="D59" s="20">
        <v>105</v>
      </c>
      <c r="E59" s="229"/>
      <c r="F59" s="20"/>
      <c r="G59" s="20"/>
      <c r="H59" s="20"/>
      <c r="I59" s="20"/>
      <c r="J59" s="21"/>
    </row>
    <row r="60" spans="1:10" ht="13.5" thickBot="1">
      <c r="A60" s="56"/>
      <c r="B60" s="56"/>
      <c r="C60" s="56"/>
      <c r="D60" s="56"/>
      <c r="E60" s="56"/>
      <c r="F60" s="56"/>
      <c r="G60" s="56"/>
      <c r="H60" s="56"/>
      <c r="I60" s="56"/>
      <c r="J60" s="56"/>
    </row>
    <row r="61" spans="1:10" ht="18" customHeight="1">
      <c r="A61" s="6" t="s">
        <v>211</v>
      </c>
      <c r="B61" s="7" t="s">
        <v>519</v>
      </c>
      <c r="C61" s="398">
        <v>2020</v>
      </c>
      <c r="D61" s="399">
        <v>2009</v>
      </c>
      <c r="E61" s="398">
        <v>2021</v>
      </c>
      <c r="F61" s="399">
        <v>2009</v>
      </c>
      <c r="G61" s="398">
        <v>2022</v>
      </c>
      <c r="H61" s="399"/>
      <c r="I61" s="398">
        <v>2023</v>
      </c>
      <c r="J61" s="405"/>
    </row>
    <row r="62" spans="1:10" ht="18" customHeight="1">
      <c r="A62" s="390" t="s">
        <v>780</v>
      </c>
      <c r="B62" s="391"/>
      <c r="C62" s="391"/>
      <c r="D62" s="391"/>
      <c r="E62" s="391"/>
      <c r="F62" s="391"/>
      <c r="G62" s="391"/>
      <c r="H62" s="391"/>
      <c r="I62" s="391"/>
      <c r="J62" s="392"/>
    </row>
    <row r="63" spans="1:10" ht="18" customHeight="1">
      <c r="A63" s="8" t="s">
        <v>523</v>
      </c>
      <c r="B63" s="9" t="s">
        <v>520</v>
      </c>
      <c r="C63" s="383">
        <v>239473</v>
      </c>
      <c r="D63" s="384"/>
      <c r="E63" s="406">
        <v>256034</v>
      </c>
      <c r="F63" s="406"/>
      <c r="G63" s="406">
        <v>240000</v>
      </c>
      <c r="H63" s="406"/>
      <c r="I63" s="406">
        <v>240000</v>
      </c>
      <c r="J63" s="406"/>
    </row>
    <row r="64" spans="1:10" ht="13.5" thickBot="1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ht="18" customHeight="1">
      <c r="A65" s="12" t="s">
        <v>90</v>
      </c>
      <c r="B65" s="420" t="s">
        <v>216</v>
      </c>
      <c r="C65" s="421"/>
      <c r="D65" s="421"/>
      <c r="E65" s="421"/>
      <c r="F65" s="421"/>
      <c r="G65" s="421"/>
      <c r="H65" s="421"/>
      <c r="I65" s="421"/>
      <c r="J65" s="422"/>
    </row>
    <row r="66" spans="1:10" ht="18" customHeight="1">
      <c r="A66" s="13" t="s">
        <v>112</v>
      </c>
      <c r="B66" s="496" t="s">
        <v>69</v>
      </c>
      <c r="C66" s="497"/>
      <c r="D66" s="497"/>
      <c r="E66" s="497"/>
      <c r="F66" s="497"/>
      <c r="G66" s="497"/>
      <c r="H66" s="497"/>
      <c r="I66" s="497"/>
      <c r="J66" s="498"/>
    </row>
    <row r="67" spans="1:10" ht="18" customHeight="1">
      <c r="A67" s="8" t="s">
        <v>91</v>
      </c>
      <c r="B67" s="415" t="s">
        <v>549</v>
      </c>
      <c r="C67" s="416"/>
      <c r="D67" s="485" t="s">
        <v>467</v>
      </c>
      <c r="E67" s="445"/>
      <c r="F67" s="445"/>
      <c r="G67" s="445"/>
      <c r="H67" s="445"/>
      <c r="I67" s="445"/>
      <c r="J67" s="446"/>
    </row>
    <row r="68" spans="1:10" ht="18" customHeight="1">
      <c r="A68" s="8" t="s">
        <v>92</v>
      </c>
      <c r="B68" s="14" t="s">
        <v>93</v>
      </c>
      <c r="C68" s="14" t="s">
        <v>94</v>
      </c>
      <c r="D68" s="14" t="s">
        <v>95</v>
      </c>
      <c r="E68" s="15" t="s">
        <v>105</v>
      </c>
      <c r="F68" s="14" t="s">
        <v>96</v>
      </c>
      <c r="G68" s="14" t="s">
        <v>97</v>
      </c>
      <c r="H68" s="14" t="s">
        <v>98</v>
      </c>
      <c r="I68" s="14" t="s">
        <v>99</v>
      </c>
      <c r="J68" s="16" t="s">
        <v>100</v>
      </c>
    </row>
    <row r="69" spans="1:10" ht="18" customHeight="1">
      <c r="A69" s="8" t="s">
        <v>101</v>
      </c>
      <c r="B69" s="18"/>
      <c r="C69" s="18"/>
      <c r="D69" s="18">
        <v>85</v>
      </c>
      <c r="E69" s="18">
        <v>85</v>
      </c>
      <c r="F69" s="18">
        <v>85</v>
      </c>
      <c r="G69" s="18">
        <v>85</v>
      </c>
      <c r="H69" s="18">
        <v>85</v>
      </c>
      <c r="I69" s="18">
        <v>85</v>
      </c>
      <c r="J69" s="19">
        <v>85</v>
      </c>
    </row>
    <row r="70" spans="1:10" ht="18" customHeight="1" thickBot="1">
      <c r="A70" s="10" t="s">
        <v>102</v>
      </c>
      <c r="B70" s="20">
        <v>84</v>
      </c>
      <c r="C70" s="229">
        <v>80</v>
      </c>
      <c r="D70" s="229">
        <v>76</v>
      </c>
      <c r="E70" s="229"/>
      <c r="F70" s="20"/>
      <c r="G70" s="20"/>
      <c r="H70" s="20"/>
      <c r="I70" s="20"/>
      <c r="J70" s="21"/>
    </row>
    <row r="71" spans="1:10" ht="13.5" thickBot="1">
      <c r="A71" s="56"/>
      <c r="B71" s="56"/>
      <c r="C71" s="56"/>
      <c r="D71" s="56"/>
      <c r="E71" s="56"/>
      <c r="F71" s="56"/>
      <c r="G71" s="56"/>
      <c r="H71" s="56"/>
      <c r="I71" s="56"/>
      <c r="J71" s="56"/>
    </row>
    <row r="72" spans="1:10" ht="18" customHeight="1">
      <c r="A72" s="6" t="s">
        <v>212</v>
      </c>
      <c r="B72" s="7" t="s">
        <v>519</v>
      </c>
      <c r="C72" s="398">
        <v>2020</v>
      </c>
      <c r="D72" s="399">
        <v>2009</v>
      </c>
      <c r="E72" s="398">
        <v>2021</v>
      </c>
      <c r="F72" s="399">
        <v>2009</v>
      </c>
      <c r="G72" s="398">
        <v>2022</v>
      </c>
      <c r="H72" s="399"/>
      <c r="I72" s="398">
        <v>2023</v>
      </c>
      <c r="J72" s="405"/>
    </row>
    <row r="73" spans="1:10" ht="18" customHeight="1">
      <c r="A73" s="390" t="s">
        <v>934</v>
      </c>
      <c r="B73" s="391"/>
      <c r="C73" s="391"/>
      <c r="D73" s="391"/>
      <c r="E73" s="391"/>
      <c r="F73" s="391"/>
      <c r="G73" s="391"/>
      <c r="H73" s="391"/>
      <c r="I73" s="391"/>
      <c r="J73" s="392"/>
    </row>
    <row r="74" spans="1:10" ht="18" customHeight="1">
      <c r="A74" s="8" t="s">
        <v>523</v>
      </c>
      <c r="B74" s="9" t="s">
        <v>520</v>
      </c>
      <c r="C74" s="383">
        <v>264260</v>
      </c>
      <c r="D74" s="384"/>
      <c r="E74" s="406">
        <v>270489</v>
      </c>
      <c r="F74" s="406"/>
      <c r="G74" s="406">
        <v>260000</v>
      </c>
      <c r="H74" s="406"/>
      <c r="I74" s="406">
        <v>260000</v>
      </c>
      <c r="J74" s="406"/>
    </row>
    <row r="75" spans="1:10" ht="13.5" thickBot="1">
      <c r="A75" s="11"/>
      <c r="B75" s="11"/>
      <c r="C75" s="11"/>
      <c r="D75" s="11"/>
      <c r="E75" s="11"/>
      <c r="F75" s="11"/>
      <c r="G75" s="11"/>
      <c r="H75" s="11"/>
      <c r="I75" s="11"/>
      <c r="J75" s="11"/>
    </row>
    <row r="76" spans="1:10" ht="18" customHeight="1">
      <c r="A76" s="12" t="s">
        <v>90</v>
      </c>
      <c r="B76" s="420" t="s">
        <v>216</v>
      </c>
      <c r="C76" s="421"/>
      <c r="D76" s="421"/>
      <c r="E76" s="421"/>
      <c r="F76" s="421"/>
      <c r="G76" s="421"/>
      <c r="H76" s="421"/>
      <c r="I76" s="421"/>
      <c r="J76" s="422"/>
    </row>
    <row r="77" spans="1:10" ht="18" customHeight="1">
      <c r="A77" s="13" t="s">
        <v>112</v>
      </c>
      <c r="B77" s="496" t="s">
        <v>69</v>
      </c>
      <c r="C77" s="497"/>
      <c r="D77" s="497"/>
      <c r="E77" s="497"/>
      <c r="F77" s="497"/>
      <c r="G77" s="497"/>
      <c r="H77" s="497"/>
      <c r="I77" s="497"/>
      <c r="J77" s="498"/>
    </row>
    <row r="78" spans="1:10" ht="18" customHeight="1">
      <c r="A78" s="8" t="s">
        <v>91</v>
      </c>
      <c r="B78" s="415" t="s">
        <v>549</v>
      </c>
      <c r="C78" s="416"/>
      <c r="D78" s="485" t="s">
        <v>952</v>
      </c>
      <c r="E78" s="445"/>
      <c r="F78" s="445"/>
      <c r="G78" s="445"/>
      <c r="H78" s="445"/>
      <c r="I78" s="445"/>
      <c r="J78" s="446"/>
    </row>
    <row r="79" spans="1:10" ht="18" customHeight="1">
      <c r="A79" s="8" t="s">
        <v>92</v>
      </c>
      <c r="B79" s="14" t="s">
        <v>93</v>
      </c>
      <c r="C79" s="14" t="s">
        <v>94</v>
      </c>
      <c r="D79" s="14" t="s">
        <v>95</v>
      </c>
      <c r="E79" s="15" t="s">
        <v>105</v>
      </c>
      <c r="F79" s="14" t="s">
        <v>96</v>
      </c>
      <c r="G79" s="14" t="s">
        <v>97</v>
      </c>
      <c r="H79" s="14" t="s">
        <v>98</v>
      </c>
      <c r="I79" s="14" t="s">
        <v>99</v>
      </c>
      <c r="J79" s="16" t="s">
        <v>100</v>
      </c>
    </row>
    <row r="80" spans="1:10" ht="18" customHeight="1">
      <c r="A80" s="8" t="s">
        <v>101</v>
      </c>
      <c r="B80" s="18"/>
      <c r="C80" s="18"/>
      <c r="D80" s="18">
        <v>110</v>
      </c>
      <c r="E80" s="18">
        <v>110</v>
      </c>
      <c r="F80" s="18">
        <v>130</v>
      </c>
      <c r="G80" s="18">
        <v>130</v>
      </c>
      <c r="H80" s="18">
        <v>130</v>
      </c>
      <c r="I80" s="18">
        <v>130</v>
      </c>
      <c r="J80" s="18">
        <v>130</v>
      </c>
    </row>
    <row r="81" spans="1:10" ht="18" customHeight="1" thickBot="1">
      <c r="A81" s="10" t="s">
        <v>102</v>
      </c>
      <c r="B81" s="20">
        <v>87</v>
      </c>
      <c r="C81" s="229">
        <v>106</v>
      </c>
      <c r="D81" s="229">
        <v>110</v>
      </c>
      <c r="E81" s="229"/>
      <c r="F81" s="20"/>
      <c r="G81" s="20"/>
      <c r="H81" s="20"/>
      <c r="I81" s="20"/>
      <c r="J81" s="21"/>
    </row>
    <row r="82" spans="1:10" ht="13.5" thickBot="1">
      <c r="A82" s="56"/>
      <c r="B82" s="56"/>
      <c r="C82" s="56"/>
      <c r="D82" s="56"/>
      <c r="E82" s="56"/>
      <c r="F82" s="56"/>
      <c r="G82" s="56"/>
      <c r="H82" s="56"/>
      <c r="I82" s="56"/>
      <c r="J82" s="56"/>
    </row>
    <row r="83" spans="1:10" ht="18" customHeight="1">
      <c r="A83" s="6" t="s">
        <v>213</v>
      </c>
      <c r="B83" s="7" t="s">
        <v>519</v>
      </c>
      <c r="C83" s="398">
        <v>2020</v>
      </c>
      <c r="D83" s="399">
        <v>2009</v>
      </c>
      <c r="E83" s="398">
        <v>2021</v>
      </c>
      <c r="F83" s="399">
        <v>2009</v>
      </c>
      <c r="G83" s="398">
        <v>2022</v>
      </c>
      <c r="H83" s="399"/>
      <c r="I83" s="398">
        <v>2023</v>
      </c>
      <c r="J83" s="405"/>
    </row>
    <row r="84" spans="1:10" ht="18" customHeight="1">
      <c r="A84" s="390" t="s">
        <v>713</v>
      </c>
      <c r="B84" s="391"/>
      <c r="C84" s="391"/>
      <c r="D84" s="391"/>
      <c r="E84" s="391"/>
      <c r="F84" s="391"/>
      <c r="G84" s="391"/>
      <c r="H84" s="391"/>
      <c r="I84" s="391"/>
      <c r="J84" s="392"/>
    </row>
    <row r="85" spans="1:10" ht="18" customHeight="1">
      <c r="A85" s="8" t="s">
        <v>523</v>
      </c>
      <c r="B85" s="9" t="s">
        <v>520</v>
      </c>
      <c r="C85" s="383">
        <v>118685</v>
      </c>
      <c r="D85" s="384"/>
      <c r="E85" s="406">
        <v>130458</v>
      </c>
      <c r="F85" s="406"/>
      <c r="G85" s="406">
        <v>120000</v>
      </c>
      <c r="H85" s="406"/>
      <c r="I85" s="406">
        <v>120000</v>
      </c>
      <c r="J85" s="406"/>
    </row>
    <row r="86" spans="1:10" ht="13.5" thickBot="1">
      <c r="A86" s="11"/>
      <c r="B86" s="11"/>
      <c r="C86" s="11"/>
      <c r="D86" s="11"/>
      <c r="E86" s="11"/>
      <c r="F86" s="11"/>
      <c r="G86" s="11"/>
      <c r="H86" s="11"/>
      <c r="I86" s="11"/>
      <c r="J86" s="11"/>
    </row>
    <row r="87" spans="1:10" ht="18" customHeight="1">
      <c r="A87" s="12" t="s">
        <v>90</v>
      </c>
      <c r="B87" s="420" t="s">
        <v>216</v>
      </c>
      <c r="C87" s="421"/>
      <c r="D87" s="421"/>
      <c r="E87" s="421"/>
      <c r="F87" s="421"/>
      <c r="G87" s="421"/>
      <c r="H87" s="421"/>
      <c r="I87" s="421"/>
      <c r="J87" s="422"/>
    </row>
    <row r="88" spans="1:10" ht="18" customHeight="1">
      <c r="A88" s="13" t="s">
        <v>112</v>
      </c>
      <c r="B88" s="496" t="s">
        <v>69</v>
      </c>
      <c r="C88" s="497"/>
      <c r="D88" s="497"/>
      <c r="E88" s="497"/>
      <c r="F88" s="497"/>
      <c r="G88" s="497"/>
      <c r="H88" s="497"/>
      <c r="I88" s="497"/>
      <c r="J88" s="498"/>
    </row>
    <row r="89" spans="1:10" ht="18" customHeight="1">
      <c r="A89" s="8" t="s">
        <v>91</v>
      </c>
      <c r="B89" s="415" t="s">
        <v>549</v>
      </c>
      <c r="C89" s="416"/>
      <c r="D89" s="444" t="s">
        <v>471</v>
      </c>
      <c r="E89" s="445"/>
      <c r="F89" s="445"/>
      <c r="G89" s="445"/>
      <c r="H89" s="445"/>
      <c r="I89" s="445"/>
      <c r="J89" s="446"/>
    </row>
    <row r="90" spans="1:10" ht="18" customHeight="1">
      <c r="A90" s="8" t="s">
        <v>92</v>
      </c>
      <c r="B90" s="14" t="s">
        <v>93</v>
      </c>
      <c r="C90" s="14" t="s">
        <v>94</v>
      </c>
      <c r="D90" s="14" t="s">
        <v>95</v>
      </c>
      <c r="E90" s="15" t="s">
        <v>105</v>
      </c>
      <c r="F90" s="14" t="s">
        <v>96</v>
      </c>
      <c r="G90" s="14" t="s">
        <v>97</v>
      </c>
      <c r="H90" s="14" t="s">
        <v>98</v>
      </c>
      <c r="I90" s="14" t="s">
        <v>99</v>
      </c>
      <c r="J90" s="16" t="s">
        <v>100</v>
      </c>
    </row>
    <row r="91" spans="1:10" ht="18" customHeight="1">
      <c r="A91" s="8" t="s">
        <v>101</v>
      </c>
      <c r="B91" s="130"/>
      <c r="C91" s="130"/>
      <c r="D91" s="18">
        <v>40</v>
      </c>
      <c r="E91" s="18">
        <v>35</v>
      </c>
      <c r="F91" s="18">
        <v>35</v>
      </c>
      <c r="G91" s="18">
        <v>35</v>
      </c>
      <c r="H91" s="18">
        <v>35</v>
      </c>
      <c r="I91" s="18">
        <v>35</v>
      </c>
      <c r="J91" s="18">
        <v>35</v>
      </c>
    </row>
    <row r="92" spans="1:10" ht="18" customHeight="1" thickBot="1">
      <c r="A92" s="10" t="s">
        <v>102</v>
      </c>
      <c r="B92" s="20">
        <v>36</v>
      </c>
      <c r="C92" s="229">
        <v>40</v>
      </c>
      <c r="D92" s="229">
        <v>35</v>
      </c>
      <c r="E92" s="229"/>
      <c r="F92" s="20"/>
      <c r="G92" s="20"/>
      <c r="H92" s="20"/>
      <c r="I92" s="20"/>
      <c r="J92" s="21"/>
    </row>
    <row r="93" spans="1:10" ht="13.5" thickBot="1">
      <c r="A93" s="56"/>
      <c r="B93" s="56"/>
      <c r="C93" s="56"/>
      <c r="D93" s="56"/>
      <c r="E93" s="56"/>
      <c r="F93" s="56"/>
      <c r="G93" s="56"/>
      <c r="H93" s="56"/>
      <c r="I93" s="56"/>
      <c r="J93" s="56"/>
    </row>
    <row r="94" spans="1:10" ht="18" customHeight="1">
      <c r="A94" s="6" t="s">
        <v>214</v>
      </c>
      <c r="B94" s="7" t="s">
        <v>519</v>
      </c>
      <c r="C94" s="398">
        <v>2020</v>
      </c>
      <c r="D94" s="399">
        <v>2009</v>
      </c>
      <c r="E94" s="398">
        <v>2021</v>
      </c>
      <c r="F94" s="399">
        <v>2009</v>
      </c>
      <c r="G94" s="398">
        <v>2022</v>
      </c>
      <c r="H94" s="399"/>
      <c r="I94" s="398">
        <v>2023</v>
      </c>
      <c r="J94" s="405"/>
    </row>
    <row r="95" spans="1:10" ht="18" customHeight="1">
      <c r="A95" s="390" t="s">
        <v>781</v>
      </c>
      <c r="B95" s="391"/>
      <c r="C95" s="391"/>
      <c r="D95" s="391"/>
      <c r="E95" s="391"/>
      <c r="F95" s="391"/>
      <c r="G95" s="391"/>
      <c r="H95" s="391"/>
      <c r="I95" s="391"/>
      <c r="J95" s="392"/>
    </row>
    <row r="96" spans="1:10" ht="18" customHeight="1">
      <c r="A96" s="8" t="s">
        <v>523</v>
      </c>
      <c r="B96" s="9" t="s">
        <v>520</v>
      </c>
      <c r="C96" s="383">
        <v>112765</v>
      </c>
      <c r="D96" s="384"/>
      <c r="E96" s="406">
        <v>109652</v>
      </c>
      <c r="F96" s="406"/>
      <c r="G96" s="406">
        <v>100000</v>
      </c>
      <c r="H96" s="406"/>
      <c r="I96" s="406">
        <v>100000</v>
      </c>
      <c r="J96" s="406"/>
    </row>
    <row r="97" spans="1:10" ht="13.5" thickBot="1">
      <c r="A97" s="11"/>
      <c r="B97" s="11"/>
      <c r="C97" s="11"/>
      <c r="D97" s="11"/>
      <c r="E97" s="11"/>
      <c r="F97" s="11"/>
      <c r="G97" s="11"/>
      <c r="H97" s="11"/>
      <c r="I97" s="11"/>
      <c r="J97" s="11"/>
    </row>
    <row r="98" spans="1:10" ht="18" customHeight="1">
      <c r="A98" s="12" t="s">
        <v>90</v>
      </c>
      <c r="B98" s="420" t="s">
        <v>216</v>
      </c>
      <c r="C98" s="421"/>
      <c r="D98" s="421"/>
      <c r="E98" s="421"/>
      <c r="F98" s="421"/>
      <c r="G98" s="421"/>
      <c r="H98" s="421"/>
      <c r="I98" s="421"/>
      <c r="J98" s="422"/>
    </row>
    <row r="99" spans="1:10" ht="18" customHeight="1">
      <c r="A99" s="13" t="s">
        <v>112</v>
      </c>
      <c r="B99" s="496" t="s">
        <v>69</v>
      </c>
      <c r="C99" s="497"/>
      <c r="D99" s="497"/>
      <c r="E99" s="497"/>
      <c r="F99" s="497"/>
      <c r="G99" s="497"/>
      <c r="H99" s="497"/>
      <c r="I99" s="497"/>
      <c r="J99" s="498"/>
    </row>
    <row r="100" spans="1:10" ht="18" customHeight="1">
      <c r="A100" s="8" t="s">
        <v>91</v>
      </c>
      <c r="B100" s="415" t="s">
        <v>549</v>
      </c>
      <c r="C100" s="416"/>
      <c r="D100" s="444" t="s">
        <v>470</v>
      </c>
      <c r="E100" s="445"/>
      <c r="F100" s="445"/>
      <c r="G100" s="445"/>
      <c r="H100" s="445"/>
      <c r="I100" s="445"/>
      <c r="J100" s="446"/>
    </row>
    <row r="101" spans="1:10" ht="18" customHeight="1">
      <c r="A101" s="8" t="s">
        <v>92</v>
      </c>
      <c r="B101" s="14" t="s">
        <v>93</v>
      </c>
      <c r="C101" s="14" t="s">
        <v>94</v>
      </c>
      <c r="D101" s="14" t="s">
        <v>95</v>
      </c>
      <c r="E101" s="15" t="s">
        <v>105</v>
      </c>
      <c r="F101" s="14" t="s">
        <v>96</v>
      </c>
      <c r="G101" s="14" t="s">
        <v>97</v>
      </c>
      <c r="H101" s="14" t="s">
        <v>98</v>
      </c>
      <c r="I101" s="14" t="s">
        <v>99</v>
      </c>
      <c r="J101" s="16" t="s">
        <v>100</v>
      </c>
    </row>
    <row r="102" spans="1:10" ht="18" customHeight="1">
      <c r="A102" s="8" t="s">
        <v>101</v>
      </c>
      <c r="B102" s="130"/>
      <c r="C102" s="130"/>
      <c r="D102" s="18">
        <v>40</v>
      </c>
      <c r="E102" s="18">
        <v>36</v>
      </c>
      <c r="F102" s="18">
        <v>36</v>
      </c>
      <c r="G102" s="18">
        <v>36</v>
      </c>
      <c r="H102" s="18">
        <v>36</v>
      </c>
      <c r="I102" s="18">
        <v>36</v>
      </c>
      <c r="J102" s="18">
        <v>36</v>
      </c>
    </row>
    <row r="103" spans="1:10" ht="18" customHeight="1" thickBot="1">
      <c r="A103" s="10" t="s">
        <v>102</v>
      </c>
      <c r="B103" s="20">
        <v>36</v>
      </c>
      <c r="C103" s="229">
        <v>39</v>
      </c>
      <c r="D103" s="229">
        <v>38</v>
      </c>
      <c r="E103" s="229"/>
      <c r="F103" s="20"/>
      <c r="G103" s="20"/>
      <c r="H103" s="20"/>
      <c r="I103" s="20"/>
      <c r="J103" s="21"/>
    </row>
    <row r="104" spans="1:10" ht="13.5" thickBot="1">
      <c r="A104" s="56"/>
      <c r="B104" s="56"/>
      <c r="C104" s="56"/>
      <c r="D104" s="56"/>
      <c r="E104" s="56"/>
      <c r="F104" s="56"/>
      <c r="G104" s="56"/>
      <c r="H104" s="56"/>
      <c r="I104" s="56"/>
      <c r="J104" s="56"/>
    </row>
    <row r="105" spans="1:10" ht="18" customHeight="1">
      <c r="A105" s="6" t="s">
        <v>215</v>
      </c>
      <c r="B105" s="7" t="s">
        <v>519</v>
      </c>
      <c r="C105" s="398">
        <v>2020</v>
      </c>
      <c r="D105" s="399">
        <v>2009</v>
      </c>
      <c r="E105" s="398">
        <v>2021</v>
      </c>
      <c r="F105" s="399">
        <v>2009</v>
      </c>
      <c r="G105" s="398">
        <v>2022</v>
      </c>
      <c r="H105" s="399"/>
      <c r="I105" s="398">
        <v>2023</v>
      </c>
      <c r="J105" s="405"/>
    </row>
    <row r="106" spans="1:10" ht="18" customHeight="1">
      <c r="A106" s="390" t="s">
        <v>469</v>
      </c>
      <c r="B106" s="391"/>
      <c r="C106" s="391"/>
      <c r="D106" s="391"/>
      <c r="E106" s="391"/>
      <c r="F106" s="391"/>
      <c r="G106" s="391"/>
      <c r="H106" s="391"/>
      <c r="I106" s="391"/>
      <c r="J106" s="392"/>
    </row>
    <row r="107" spans="1:10" ht="18" customHeight="1">
      <c r="A107" s="8" t="s">
        <v>523</v>
      </c>
      <c r="B107" s="9" t="s">
        <v>520</v>
      </c>
      <c r="C107" s="383">
        <v>68578</v>
      </c>
      <c r="D107" s="384"/>
      <c r="E107" s="406">
        <v>70771</v>
      </c>
      <c r="F107" s="406"/>
      <c r="G107" s="406">
        <v>55000</v>
      </c>
      <c r="H107" s="406"/>
      <c r="I107" s="406">
        <v>55000</v>
      </c>
      <c r="J107" s="406"/>
    </row>
    <row r="108" spans="1:10" ht="13.5" thickBo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</row>
    <row r="109" spans="1:10" ht="18" customHeight="1">
      <c r="A109" s="12" t="s">
        <v>90</v>
      </c>
      <c r="B109" s="420" t="s">
        <v>216</v>
      </c>
      <c r="C109" s="421"/>
      <c r="D109" s="421"/>
      <c r="E109" s="421"/>
      <c r="F109" s="421"/>
      <c r="G109" s="421"/>
      <c r="H109" s="421"/>
      <c r="I109" s="421"/>
      <c r="J109" s="422"/>
    </row>
    <row r="110" spans="1:10" ht="18" customHeight="1">
      <c r="A110" s="13" t="s">
        <v>112</v>
      </c>
      <c r="B110" s="496" t="s">
        <v>69</v>
      </c>
      <c r="C110" s="497"/>
      <c r="D110" s="497"/>
      <c r="E110" s="497"/>
      <c r="F110" s="497"/>
      <c r="G110" s="497"/>
      <c r="H110" s="497"/>
      <c r="I110" s="497"/>
      <c r="J110" s="498"/>
    </row>
    <row r="111" spans="1:10" ht="18" customHeight="1">
      <c r="A111" s="8" t="s">
        <v>91</v>
      </c>
      <c r="B111" s="415" t="s">
        <v>549</v>
      </c>
      <c r="C111" s="416"/>
      <c r="D111" s="485" t="s">
        <v>951</v>
      </c>
      <c r="E111" s="445"/>
      <c r="F111" s="445"/>
      <c r="G111" s="445"/>
      <c r="H111" s="445"/>
      <c r="I111" s="445"/>
      <c r="J111" s="446"/>
    </row>
    <row r="112" spans="1:10" ht="18" customHeight="1">
      <c r="A112" s="8" t="s">
        <v>92</v>
      </c>
      <c r="B112" s="14" t="s">
        <v>93</v>
      </c>
      <c r="C112" s="14" t="s">
        <v>94</v>
      </c>
      <c r="D112" s="14" t="s">
        <v>95</v>
      </c>
      <c r="E112" s="15" t="s">
        <v>105</v>
      </c>
      <c r="F112" s="14" t="s">
        <v>96</v>
      </c>
      <c r="G112" s="14" t="s">
        <v>97</v>
      </c>
      <c r="H112" s="14" t="s">
        <v>98</v>
      </c>
      <c r="I112" s="14" t="s">
        <v>99</v>
      </c>
      <c r="J112" s="16" t="s">
        <v>100</v>
      </c>
    </row>
    <row r="113" spans="1:10" ht="18" customHeight="1">
      <c r="A113" s="8" t="s">
        <v>101</v>
      </c>
      <c r="B113" s="130"/>
      <c r="C113" s="130"/>
      <c r="D113" s="18">
        <v>20</v>
      </c>
      <c r="E113" s="18">
        <v>21</v>
      </c>
      <c r="F113" s="18">
        <v>21</v>
      </c>
      <c r="G113" s="18">
        <v>21</v>
      </c>
      <c r="H113" s="18">
        <v>21</v>
      </c>
      <c r="I113" s="18">
        <v>21</v>
      </c>
      <c r="J113" s="18">
        <v>21</v>
      </c>
    </row>
    <row r="114" spans="1:10" ht="18" customHeight="1" thickBot="1">
      <c r="A114" s="10" t="s">
        <v>102</v>
      </c>
      <c r="B114" s="20">
        <v>20</v>
      </c>
      <c r="C114" s="229">
        <v>18</v>
      </c>
      <c r="D114" s="229">
        <v>20</v>
      </c>
      <c r="E114" s="229"/>
      <c r="F114" s="20"/>
      <c r="G114" s="20"/>
      <c r="H114" s="20"/>
      <c r="I114" s="20"/>
      <c r="J114" s="21"/>
    </row>
    <row r="115" spans="1:10" ht="13.5" thickBot="1">
      <c r="A115" s="56"/>
      <c r="B115" s="56"/>
      <c r="C115" s="56"/>
      <c r="D115" s="56"/>
      <c r="E115" s="56"/>
      <c r="F115" s="56"/>
      <c r="G115" s="56"/>
      <c r="H115" s="56"/>
      <c r="I115" s="56"/>
      <c r="J115" s="56"/>
    </row>
    <row r="116" spans="1:10" ht="16.5">
      <c r="A116" s="6" t="s">
        <v>468</v>
      </c>
      <c r="B116" s="7" t="s">
        <v>519</v>
      </c>
      <c r="C116" s="398">
        <v>2020</v>
      </c>
      <c r="D116" s="399">
        <v>2009</v>
      </c>
      <c r="E116" s="398">
        <v>2021</v>
      </c>
      <c r="F116" s="399">
        <v>2009</v>
      </c>
      <c r="G116" s="398">
        <v>2022</v>
      </c>
      <c r="H116" s="399"/>
      <c r="I116" s="398">
        <v>2023</v>
      </c>
      <c r="J116" s="405"/>
    </row>
    <row r="117" spans="1:10" ht="16.5">
      <c r="A117" s="390" t="s">
        <v>932</v>
      </c>
      <c r="B117" s="391"/>
      <c r="C117" s="391"/>
      <c r="D117" s="391"/>
      <c r="E117" s="391"/>
      <c r="F117" s="391"/>
      <c r="G117" s="391"/>
      <c r="H117" s="391"/>
      <c r="I117" s="391"/>
      <c r="J117" s="392"/>
    </row>
    <row r="118" spans="1:10" ht="16.5">
      <c r="A118" s="8" t="s">
        <v>523</v>
      </c>
      <c r="B118" s="9" t="s">
        <v>520</v>
      </c>
      <c r="C118" s="383">
        <v>176655</v>
      </c>
      <c r="D118" s="384"/>
      <c r="E118" s="406">
        <v>169670</v>
      </c>
      <c r="F118" s="406"/>
      <c r="G118" s="406">
        <v>175000</v>
      </c>
      <c r="H118" s="406"/>
      <c r="I118" s="406">
        <v>175000</v>
      </c>
      <c r="J118" s="406"/>
    </row>
    <row r="119" spans="1:10" ht="13.5" thickBo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</row>
    <row r="120" spans="1:10" ht="16.5">
      <c r="A120" s="12" t="s">
        <v>90</v>
      </c>
      <c r="B120" s="420" t="s">
        <v>216</v>
      </c>
      <c r="C120" s="421"/>
      <c r="D120" s="421"/>
      <c r="E120" s="421"/>
      <c r="F120" s="421"/>
      <c r="G120" s="421"/>
      <c r="H120" s="421"/>
      <c r="I120" s="421"/>
      <c r="J120" s="422"/>
    </row>
    <row r="121" spans="1:10" ht="16.5">
      <c r="A121" s="13" t="s">
        <v>112</v>
      </c>
      <c r="B121" s="496" t="s">
        <v>69</v>
      </c>
      <c r="C121" s="497"/>
      <c r="D121" s="497"/>
      <c r="E121" s="497"/>
      <c r="F121" s="497"/>
      <c r="G121" s="497"/>
      <c r="H121" s="497"/>
      <c r="I121" s="497"/>
      <c r="J121" s="498"/>
    </row>
    <row r="122" spans="1:10" ht="16.5">
      <c r="A122" s="8" t="s">
        <v>91</v>
      </c>
      <c r="B122" s="415" t="s">
        <v>549</v>
      </c>
      <c r="C122" s="416"/>
      <c r="D122" s="485" t="s">
        <v>956</v>
      </c>
      <c r="E122" s="445"/>
      <c r="F122" s="445"/>
      <c r="G122" s="445"/>
      <c r="H122" s="445"/>
      <c r="I122" s="445"/>
      <c r="J122" s="446"/>
    </row>
    <row r="123" spans="1:10" ht="16.5">
      <c r="A123" s="8" t="s">
        <v>92</v>
      </c>
      <c r="B123" s="14" t="s">
        <v>93</v>
      </c>
      <c r="C123" s="14" t="s">
        <v>94</v>
      </c>
      <c r="D123" s="14" t="s">
        <v>95</v>
      </c>
      <c r="E123" s="15" t="s">
        <v>105</v>
      </c>
      <c r="F123" s="14" t="s">
        <v>96</v>
      </c>
      <c r="G123" s="14" t="s">
        <v>97</v>
      </c>
      <c r="H123" s="14" t="s">
        <v>98</v>
      </c>
      <c r="I123" s="14" t="s">
        <v>99</v>
      </c>
      <c r="J123" s="16" t="s">
        <v>100</v>
      </c>
    </row>
    <row r="124" spans="1:10" ht="16.5">
      <c r="A124" s="8" t="s">
        <v>101</v>
      </c>
      <c r="B124" s="130"/>
      <c r="C124" s="130"/>
      <c r="D124" s="18">
        <v>69</v>
      </c>
      <c r="E124" s="18">
        <v>69</v>
      </c>
      <c r="F124" s="18">
        <v>69</v>
      </c>
      <c r="G124" s="18">
        <v>69</v>
      </c>
      <c r="H124" s="18">
        <v>69</v>
      </c>
      <c r="I124" s="18">
        <v>69</v>
      </c>
      <c r="J124" s="18">
        <v>69</v>
      </c>
    </row>
    <row r="125" spans="1:10" ht="17.25" thickBot="1">
      <c r="A125" s="10" t="s">
        <v>102</v>
      </c>
      <c r="B125" s="20">
        <v>69</v>
      </c>
      <c r="C125" s="229">
        <v>69</v>
      </c>
      <c r="D125" s="229">
        <v>69</v>
      </c>
      <c r="E125" s="229"/>
      <c r="F125" s="20"/>
      <c r="G125" s="20"/>
      <c r="H125" s="20"/>
      <c r="I125" s="20"/>
      <c r="J125" s="21"/>
    </row>
    <row r="126" spans="1:10" ht="17.25" thickBot="1">
      <c r="A126" s="125"/>
      <c r="B126" s="33"/>
      <c r="C126" s="33"/>
      <c r="D126" s="33"/>
      <c r="E126" s="33"/>
      <c r="F126" s="33"/>
      <c r="G126" s="33"/>
      <c r="H126" s="33"/>
      <c r="I126" s="33"/>
      <c r="J126" s="33"/>
    </row>
    <row r="127" spans="1:10" ht="16.5">
      <c r="A127" s="6" t="s">
        <v>640</v>
      </c>
      <c r="B127" s="7" t="s">
        <v>519</v>
      </c>
      <c r="C127" s="398">
        <v>2020</v>
      </c>
      <c r="D127" s="399">
        <v>2009</v>
      </c>
      <c r="E127" s="398">
        <v>2021</v>
      </c>
      <c r="F127" s="399">
        <v>2009</v>
      </c>
      <c r="G127" s="398">
        <v>2022</v>
      </c>
      <c r="H127" s="399"/>
      <c r="I127" s="398">
        <v>2023</v>
      </c>
      <c r="J127" s="405"/>
    </row>
    <row r="128" spans="1:10" ht="16.5">
      <c r="A128" s="390" t="s">
        <v>641</v>
      </c>
      <c r="B128" s="391"/>
      <c r="C128" s="391"/>
      <c r="D128" s="391"/>
      <c r="E128" s="391"/>
      <c r="F128" s="391"/>
      <c r="G128" s="391"/>
      <c r="H128" s="391"/>
      <c r="I128" s="391"/>
      <c r="J128" s="392"/>
    </row>
    <row r="129" spans="1:10" ht="16.5">
      <c r="A129" s="8" t="s">
        <v>523</v>
      </c>
      <c r="B129" s="9" t="s">
        <v>520</v>
      </c>
      <c r="C129" s="383">
        <v>197618</v>
      </c>
      <c r="D129" s="384"/>
      <c r="E129" s="406">
        <v>230825</v>
      </c>
      <c r="F129" s="406"/>
      <c r="G129" s="406">
        <v>200000</v>
      </c>
      <c r="H129" s="406"/>
      <c r="I129" s="406">
        <v>200000</v>
      </c>
      <c r="J129" s="406"/>
    </row>
    <row r="130" spans="1:10" ht="13.5" thickBo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</row>
    <row r="131" spans="1:10" ht="16.5">
      <c r="A131" s="12" t="s">
        <v>90</v>
      </c>
      <c r="B131" s="420" t="s">
        <v>216</v>
      </c>
      <c r="C131" s="421"/>
      <c r="D131" s="421"/>
      <c r="E131" s="421"/>
      <c r="F131" s="421"/>
      <c r="G131" s="421"/>
      <c r="H131" s="421"/>
      <c r="I131" s="421"/>
      <c r="J131" s="422"/>
    </row>
    <row r="132" spans="1:10" ht="16.5">
      <c r="A132" s="13" t="s">
        <v>112</v>
      </c>
      <c r="B132" s="496" t="s">
        <v>69</v>
      </c>
      <c r="C132" s="497"/>
      <c r="D132" s="497"/>
      <c r="E132" s="497"/>
      <c r="F132" s="497"/>
      <c r="G132" s="497"/>
      <c r="H132" s="497"/>
      <c r="I132" s="497"/>
      <c r="J132" s="498"/>
    </row>
    <row r="133" spans="1:10" ht="16.5">
      <c r="A133" s="8" t="s">
        <v>91</v>
      </c>
      <c r="B133" s="415" t="s">
        <v>549</v>
      </c>
      <c r="C133" s="416"/>
      <c r="D133" s="485" t="s">
        <v>955</v>
      </c>
      <c r="E133" s="445"/>
      <c r="F133" s="445"/>
      <c r="G133" s="445"/>
      <c r="H133" s="445"/>
      <c r="I133" s="445"/>
      <c r="J133" s="446"/>
    </row>
    <row r="134" spans="1:10" ht="16.5">
      <c r="A134" s="8" t="s">
        <v>92</v>
      </c>
      <c r="B134" s="14" t="s">
        <v>93</v>
      </c>
      <c r="C134" s="14" t="s">
        <v>94</v>
      </c>
      <c r="D134" s="14" t="s">
        <v>95</v>
      </c>
      <c r="E134" s="15" t="s">
        <v>105</v>
      </c>
      <c r="F134" s="14" t="s">
        <v>96</v>
      </c>
      <c r="G134" s="14" t="s">
        <v>97</v>
      </c>
      <c r="H134" s="14" t="s">
        <v>98</v>
      </c>
      <c r="I134" s="14" t="s">
        <v>99</v>
      </c>
      <c r="J134" s="16" t="s">
        <v>100</v>
      </c>
    </row>
    <row r="135" spans="1:10" ht="16.5">
      <c r="A135" s="8" t="s">
        <v>101</v>
      </c>
      <c r="B135" s="130"/>
      <c r="C135" s="130"/>
      <c r="D135" s="18">
        <v>85</v>
      </c>
      <c r="E135" s="18">
        <v>85</v>
      </c>
      <c r="F135" s="18">
        <v>85</v>
      </c>
      <c r="G135" s="18">
        <v>85</v>
      </c>
      <c r="H135" s="18">
        <v>85</v>
      </c>
      <c r="I135" s="18">
        <v>85</v>
      </c>
      <c r="J135" s="18">
        <v>85</v>
      </c>
    </row>
    <row r="136" spans="1:10" ht="17.25" thickBot="1">
      <c r="A136" s="10" t="s">
        <v>102</v>
      </c>
      <c r="B136" s="20">
        <v>72</v>
      </c>
      <c r="C136" s="229">
        <v>73</v>
      </c>
      <c r="D136" s="229">
        <v>72</v>
      </c>
      <c r="E136" s="229"/>
      <c r="F136" s="20"/>
      <c r="G136" s="20"/>
      <c r="H136" s="20"/>
      <c r="I136" s="20"/>
      <c r="J136" s="21"/>
    </row>
    <row r="137" spans="1:10" ht="17.25" thickBot="1">
      <c r="A137" s="125"/>
      <c r="B137" s="33"/>
      <c r="C137" s="33"/>
      <c r="D137" s="33"/>
      <c r="E137" s="33"/>
      <c r="F137" s="33"/>
      <c r="G137" s="33"/>
      <c r="H137" s="33"/>
      <c r="I137" s="33"/>
      <c r="J137" s="33"/>
    </row>
    <row r="138" spans="1:10" ht="16.5">
      <c r="A138" s="6" t="s">
        <v>930</v>
      </c>
      <c r="B138" s="7" t="s">
        <v>519</v>
      </c>
      <c r="C138" s="398">
        <v>2020</v>
      </c>
      <c r="D138" s="399">
        <v>2009</v>
      </c>
      <c r="E138" s="398">
        <v>2021</v>
      </c>
      <c r="F138" s="399">
        <v>2009</v>
      </c>
      <c r="G138" s="398">
        <v>2022</v>
      </c>
      <c r="H138" s="399"/>
      <c r="I138" s="398">
        <v>2023</v>
      </c>
      <c r="J138" s="405"/>
    </row>
    <row r="139" spans="1:10" ht="16.5">
      <c r="A139" s="390" t="s">
        <v>978</v>
      </c>
      <c r="B139" s="391"/>
      <c r="C139" s="391"/>
      <c r="D139" s="391"/>
      <c r="E139" s="391"/>
      <c r="F139" s="391"/>
      <c r="G139" s="391"/>
      <c r="H139" s="391"/>
      <c r="I139" s="391"/>
      <c r="J139" s="392"/>
    </row>
    <row r="140" spans="1:10" ht="16.5">
      <c r="A140" s="8" t="s">
        <v>523</v>
      </c>
      <c r="B140" s="9" t="s">
        <v>520</v>
      </c>
      <c r="C140" s="383">
        <v>447991</v>
      </c>
      <c r="D140" s="384"/>
      <c r="E140" s="406">
        <v>479432</v>
      </c>
      <c r="F140" s="406"/>
      <c r="G140" s="406">
        <v>450000</v>
      </c>
      <c r="H140" s="406"/>
      <c r="I140" s="406">
        <v>450000</v>
      </c>
      <c r="J140" s="414"/>
    </row>
    <row r="141" spans="1:10" ht="13.5" thickBo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</row>
    <row r="142" spans="1:10" ht="16.5">
      <c r="A142" s="12" t="s">
        <v>90</v>
      </c>
      <c r="B142" s="420" t="s">
        <v>216</v>
      </c>
      <c r="C142" s="421"/>
      <c r="D142" s="421"/>
      <c r="E142" s="421"/>
      <c r="F142" s="421"/>
      <c r="G142" s="421"/>
      <c r="H142" s="421"/>
      <c r="I142" s="421"/>
      <c r="J142" s="422"/>
    </row>
    <row r="143" spans="1:10" ht="16.5">
      <c r="A143" s="13" t="s">
        <v>112</v>
      </c>
      <c r="B143" s="496" t="s">
        <v>69</v>
      </c>
      <c r="C143" s="497"/>
      <c r="D143" s="497"/>
      <c r="E143" s="497"/>
      <c r="F143" s="497"/>
      <c r="G143" s="497"/>
      <c r="H143" s="497"/>
      <c r="I143" s="497"/>
      <c r="J143" s="498"/>
    </row>
    <row r="144" spans="1:10" ht="16.5">
      <c r="A144" s="8" t="s">
        <v>91</v>
      </c>
      <c r="B144" s="415" t="s">
        <v>549</v>
      </c>
      <c r="C144" s="416"/>
      <c r="D144" s="485" t="s">
        <v>957</v>
      </c>
      <c r="E144" s="445"/>
      <c r="F144" s="445"/>
      <c r="G144" s="445"/>
      <c r="H144" s="445"/>
      <c r="I144" s="445"/>
      <c r="J144" s="446"/>
    </row>
    <row r="145" spans="1:10" ht="16.5">
      <c r="A145" s="8" t="s">
        <v>92</v>
      </c>
      <c r="B145" s="14" t="s">
        <v>93</v>
      </c>
      <c r="C145" s="14" t="s">
        <v>94</v>
      </c>
      <c r="D145" s="14" t="s">
        <v>95</v>
      </c>
      <c r="E145" s="15" t="s">
        <v>105</v>
      </c>
      <c r="F145" s="14" t="s">
        <v>96</v>
      </c>
      <c r="G145" s="14" t="s">
        <v>97</v>
      </c>
      <c r="H145" s="14" t="s">
        <v>98</v>
      </c>
      <c r="I145" s="14" t="s">
        <v>99</v>
      </c>
      <c r="J145" s="16" t="s">
        <v>100</v>
      </c>
    </row>
    <row r="146" spans="1:10" ht="16.5">
      <c r="A146" s="8" t="s">
        <v>101</v>
      </c>
      <c r="B146" s="130"/>
      <c r="C146" s="130"/>
      <c r="D146" s="18">
        <v>160</v>
      </c>
      <c r="E146" s="18">
        <v>160</v>
      </c>
      <c r="F146" s="18">
        <v>160</v>
      </c>
      <c r="G146" s="18">
        <v>160</v>
      </c>
      <c r="H146" s="18">
        <v>160</v>
      </c>
      <c r="I146" s="18">
        <v>160</v>
      </c>
      <c r="J146" s="19">
        <v>160</v>
      </c>
    </row>
    <row r="147" spans="1:10" ht="17.25" thickBot="1">
      <c r="A147" s="10" t="s">
        <v>102</v>
      </c>
      <c r="B147" s="20">
        <v>160</v>
      </c>
      <c r="C147" s="154">
        <v>160</v>
      </c>
      <c r="D147" s="154">
        <v>171</v>
      </c>
      <c r="E147" s="233"/>
      <c r="F147" s="20"/>
      <c r="G147" s="20"/>
      <c r="H147" s="20"/>
      <c r="I147" s="20"/>
      <c r="J147" s="21"/>
    </row>
    <row r="148" spans="1:10" ht="17.25" thickBot="1">
      <c r="A148" s="125"/>
      <c r="B148" s="33"/>
      <c r="C148" s="33"/>
      <c r="D148" s="33"/>
      <c r="E148" s="33"/>
      <c r="F148" s="33"/>
      <c r="G148" s="33"/>
      <c r="H148" s="33"/>
      <c r="I148" s="33"/>
      <c r="J148" s="33"/>
    </row>
    <row r="149" spans="1:10" ht="18" customHeight="1">
      <c r="A149" s="35" t="s">
        <v>224</v>
      </c>
      <c r="B149" s="36" t="s">
        <v>519</v>
      </c>
      <c r="C149" s="412">
        <v>2020</v>
      </c>
      <c r="D149" s="419">
        <v>2009</v>
      </c>
      <c r="E149" s="412">
        <v>2021</v>
      </c>
      <c r="F149" s="419">
        <v>2009</v>
      </c>
      <c r="G149" s="412">
        <v>2022</v>
      </c>
      <c r="H149" s="419"/>
      <c r="I149" s="412">
        <v>2023</v>
      </c>
      <c r="J149" s="413"/>
    </row>
    <row r="150" spans="1:10" ht="18" customHeight="1">
      <c r="A150" s="385" t="s">
        <v>782</v>
      </c>
      <c r="B150" s="386"/>
      <c r="C150" s="386"/>
      <c r="D150" s="386"/>
      <c r="E150" s="386"/>
      <c r="F150" s="386"/>
      <c r="G150" s="386"/>
      <c r="H150" s="386"/>
      <c r="I150" s="386"/>
      <c r="J150" s="387"/>
    </row>
    <row r="151" spans="1:10" ht="18" customHeight="1">
      <c r="A151" s="37" t="s">
        <v>525</v>
      </c>
      <c r="B151" s="38" t="s">
        <v>520</v>
      </c>
      <c r="C151" s="381">
        <f>SUM(C155,C165,C185,C205,C210,C230,C250)</f>
        <v>5432966</v>
      </c>
      <c r="D151" s="492"/>
      <c r="E151" s="381">
        <f>SUM(E155,E165,E185,E205,E210,E230,E250)</f>
        <v>6237266</v>
      </c>
      <c r="F151" s="492"/>
      <c r="G151" s="381">
        <f>SUM(G155,G165,G185,G205,G210,G230,G250)</f>
        <v>5560000</v>
      </c>
      <c r="H151" s="492"/>
      <c r="I151" s="388">
        <f>SUM(I155,I165,I185,I205,I210,I230,I250)</f>
        <v>5660000</v>
      </c>
      <c r="J151" s="389"/>
    </row>
    <row r="152" spans="1:10" ht="13.5" thickBot="1">
      <c r="A152" s="56"/>
      <c r="B152" s="56"/>
      <c r="C152" s="56"/>
      <c r="D152" s="56"/>
      <c r="E152" s="56"/>
      <c r="F152" s="56"/>
      <c r="G152" s="56"/>
      <c r="H152" s="56"/>
      <c r="I152" s="56"/>
      <c r="J152" s="56"/>
    </row>
    <row r="153" spans="1:10" ht="16.5">
      <c r="A153" s="6" t="s">
        <v>217</v>
      </c>
      <c r="B153" s="7" t="s">
        <v>519</v>
      </c>
      <c r="C153" s="398">
        <v>2020</v>
      </c>
      <c r="D153" s="399">
        <v>2009</v>
      </c>
      <c r="E153" s="398">
        <v>2021</v>
      </c>
      <c r="F153" s="399">
        <v>2009</v>
      </c>
      <c r="G153" s="398">
        <v>2022</v>
      </c>
      <c r="H153" s="399"/>
      <c r="I153" s="398">
        <v>2023</v>
      </c>
      <c r="J153" s="405"/>
    </row>
    <row r="154" spans="1:10" ht="16.5">
      <c r="A154" s="390" t="s">
        <v>993</v>
      </c>
      <c r="B154" s="391"/>
      <c r="C154" s="391"/>
      <c r="D154" s="391"/>
      <c r="E154" s="391"/>
      <c r="F154" s="391"/>
      <c r="G154" s="391"/>
      <c r="H154" s="391"/>
      <c r="I154" s="391"/>
      <c r="J154" s="392"/>
    </row>
    <row r="155" spans="1:10" ht="16.5">
      <c r="A155" s="8" t="s">
        <v>523</v>
      </c>
      <c r="B155" s="9" t="s">
        <v>520</v>
      </c>
      <c r="C155" s="383">
        <v>122443</v>
      </c>
      <c r="D155" s="384"/>
      <c r="E155" s="406">
        <v>130633</v>
      </c>
      <c r="F155" s="406"/>
      <c r="G155" s="406">
        <v>120000</v>
      </c>
      <c r="H155" s="406"/>
      <c r="I155" s="406">
        <v>120000</v>
      </c>
      <c r="J155" s="414"/>
    </row>
    <row r="156" spans="1:11" ht="13.5" thickBot="1">
      <c r="A156" s="275"/>
      <c r="B156" s="33"/>
      <c r="C156" s="33"/>
      <c r="D156" s="276"/>
      <c r="E156" s="276"/>
      <c r="F156" s="276"/>
      <c r="G156" s="276"/>
      <c r="H156" s="276"/>
      <c r="I156" s="276"/>
      <c r="J156" s="276"/>
      <c r="K156" s="184"/>
    </row>
    <row r="157" spans="1:10" ht="16.5">
      <c r="A157" s="42" t="s">
        <v>112</v>
      </c>
      <c r="B157" s="570" t="s">
        <v>71</v>
      </c>
      <c r="C157" s="571"/>
      <c r="D157" s="571"/>
      <c r="E157" s="571"/>
      <c r="F157" s="571"/>
      <c r="G157" s="571"/>
      <c r="H157" s="571"/>
      <c r="I157" s="571"/>
      <c r="J157" s="572"/>
    </row>
    <row r="158" spans="1:10" ht="16.5">
      <c r="A158" s="8" t="s">
        <v>91</v>
      </c>
      <c r="B158" s="562" t="s">
        <v>549</v>
      </c>
      <c r="C158" s="563"/>
      <c r="D158" s="564" t="s">
        <v>472</v>
      </c>
      <c r="E158" s="565"/>
      <c r="F158" s="565"/>
      <c r="G158" s="565"/>
      <c r="H158" s="565"/>
      <c r="I158" s="565"/>
      <c r="J158" s="566"/>
    </row>
    <row r="159" spans="1:10" ht="18" customHeight="1">
      <c r="A159" s="8" t="s">
        <v>92</v>
      </c>
      <c r="B159" s="14" t="s">
        <v>93</v>
      </c>
      <c r="C159" s="14" t="s">
        <v>94</v>
      </c>
      <c r="D159" s="14" t="s">
        <v>95</v>
      </c>
      <c r="E159" s="15" t="s">
        <v>105</v>
      </c>
      <c r="F159" s="14" t="s">
        <v>96</v>
      </c>
      <c r="G159" s="14" t="s">
        <v>97</v>
      </c>
      <c r="H159" s="14" t="s">
        <v>98</v>
      </c>
      <c r="I159" s="14" t="s">
        <v>99</v>
      </c>
      <c r="J159" s="16" t="s">
        <v>100</v>
      </c>
    </row>
    <row r="160" spans="1:10" ht="18" customHeight="1">
      <c r="A160" s="8" t="s">
        <v>101</v>
      </c>
      <c r="B160" s="150"/>
      <c r="C160" s="150"/>
      <c r="D160" s="151">
        <v>65</v>
      </c>
      <c r="E160" s="151">
        <v>65</v>
      </c>
      <c r="F160" s="151">
        <v>65</v>
      </c>
      <c r="G160" s="151">
        <v>65</v>
      </c>
      <c r="H160" s="151">
        <v>65</v>
      </c>
      <c r="I160" s="151">
        <v>65</v>
      </c>
      <c r="J160" s="152">
        <v>65</v>
      </c>
    </row>
    <row r="161" spans="1:10" ht="18" customHeight="1" thickBot="1">
      <c r="A161" s="10" t="s">
        <v>102</v>
      </c>
      <c r="B161" s="154">
        <v>40</v>
      </c>
      <c r="C161" s="259">
        <v>40</v>
      </c>
      <c r="D161" s="259">
        <v>42</v>
      </c>
      <c r="F161" s="154"/>
      <c r="G161" s="154"/>
      <c r="H161" s="154"/>
      <c r="I161" s="154"/>
      <c r="J161" s="155"/>
    </row>
    <row r="162" spans="1:11" ht="18" customHeight="1" thickBot="1">
      <c r="A162" s="251"/>
      <c r="B162" s="252"/>
      <c r="C162" s="252"/>
      <c r="D162" s="252"/>
      <c r="E162" s="252"/>
      <c r="F162" s="252"/>
      <c r="G162" s="252"/>
      <c r="H162" s="252"/>
      <c r="I162" s="252"/>
      <c r="J162" s="252"/>
      <c r="K162" s="184"/>
    </row>
    <row r="163" spans="1:10" ht="16.5">
      <c r="A163" s="97" t="s">
        <v>218</v>
      </c>
      <c r="B163" s="250" t="s">
        <v>519</v>
      </c>
      <c r="C163" s="567">
        <v>2020</v>
      </c>
      <c r="D163" s="569">
        <v>2009</v>
      </c>
      <c r="E163" s="567">
        <v>2021</v>
      </c>
      <c r="F163" s="569">
        <v>2009</v>
      </c>
      <c r="G163" s="567">
        <v>2022</v>
      </c>
      <c r="H163" s="569"/>
      <c r="I163" s="567">
        <v>2023</v>
      </c>
      <c r="J163" s="568"/>
    </row>
    <row r="164" spans="1:10" ht="16.5">
      <c r="A164" s="390" t="s">
        <v>783</v>
      </c>
      <c r="B164" s="391"/>
      <c r="C164" s="391"/>
      <c r="D164" s="391"/>
      <c r="E164" s="391"/>
      <c r="F164" s="391"/>
      <c r="G164" s="391"/>
      <c r="H164" s="391"/>
      <c r="I164" s="391"/>
      <c r="J164" s="392"/>
    </row>
    <row r="165" spans="1:10" ht="16.5">
      <c r="A165" s="8" t="s">
        <v>523</v>
      </c>
      <c r="B165" s="9" t="s">
        <v>520</v>
      </c>
      <c r="C165" s="383">
        <v>1123839</v>
      </c>
      <c r="D165" s="384"/>
      <c r="E165" s="406">
        <v>1243952</v>
      </c>
      <c r="F165" s="406"/>
      <c r="G165" s="406">
        <v>1200000</v>
      </c>
      <c r="H165" s="406"/>
      <c r="I165" s="406">
        <v>1200000</v>
      </c>
      <c r="J165" s="406"/>
    </row>
    <row r="166" spans="1:10" ht="13.5" thickBo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</row>
    <row r="167" spans="1:10" ht="16.5">
      <c r="A167" s="12" t="s">
        <v>90</v>
      </c>
      <c r="B167" s="420" t="s">
        <v>216</v>
      </c>
      <c r="C167" s="421"/>
      <c r="D167" s="421"/>
      <c r="E167" s="421"/>
      <c r="F167" s="421"/>
      <c r="G167" s="421"/>
      <c r="H167" s="421"/>
      <c r="I167" s="421"/>
      <c r="J167" s="422"/>
    </row>
    <row r="168" spans="1:10" ht="16.5">
      <c r="A168" s="13" t="s">
        <v>112</v>
      </c>
      <c r="B168" s="496" t="s">
        <v>70</v>
      </c>
      <c r="C168" s="497"/>
      <c r="D168" s="497"/>
      <c r="E168" s="497"/>
      <c r="F168" s="497"/>
      <c r="G168" s="497"/>
      <c r="H168" s="497"/>
      <c r="I168" s="497"/>
      <c r="J168" s="498"/>
    </row>
    <row r="169" spans="1:10" ht="18" customHeight="1">
      <c r="A169" s="8" t="s">
        <v>91</v>
      </c>
      <c r="B169" s="415" t="s">
        <v>549</v>
      </c>
      <c r="C169" s="416"/>
      <c r="D169" s="444" t="s">
        <v>389</v>
      </c>
      <c r="E169" s="445"/>
      <c r="F169" s="445"/>
      <c r="G169" s="445"/>
      <c r="H169" s="445"/>
      <c r="I169" s="445"/>
      <c r="J169" s="446"/>
    </row>
    <row r="170" spans="1:10" ht="18" customHeight="1">
      <c r="A170" s="8" t="s">
        <v>92</v>
      </c>
      <c r="B170" s="14" t="s">
        <v>93</v>
      </c>
      <c r="C170" s="14" t="s">
        <v>94</v>
      </c>
      <c r="D170" s="14" t="s">
        <v>95</v>
      </c>
      <c r="E170" s="15" t="s">
        <v>105</v>
      </c>
      <c r="F170" s="14" t="s">
        <v>96</v>
      </c>
      <c r="G170" s="14" t="s">
        <v>97</v>
      </c>
      <c r="H170" s="14" t="s">
        <v>98</v>
      </c>
      <c r="I170" s="14" t="s">
        <v>99</v>
      </c>
      <c r="J170" s="16" t="s">
        <v>100</v>
      </c>
    </row>
    <row r="171" spans="1:10" ht="18" customHeight="1">
      <c r="A171" s="8" t="s">
        <v>101</v>
      </c>
      <c r="B171" s="149"/>
      <c r="C171" s="149"/>
      <c r="D171" s="118">
        <v>0.05</v>
      </c>
      <c r="E171" s="118">
        <v>0.05</v>
      </c>
      <c r="F171" s="118">
        <v>0.05</v>
      </c>
      <c r="G171" s="118">
        <v>0.05</v>
      </c>
      <c r="H171" s="118">
        <v>0.05</v>
      </c>
      <c r="I171" s="118">
        <v>0.05</v>
      </c>
      <c r="J171" s="118">
        <v>0.05</v>
      </c>
    </row>
    <row r="172" spans="1:10" ht="17.25" thickBot="1">
      <c r="A172" s="10" t="s">
        <v>102</v>
      </c>
      <c r="B172" s="229">
        <v>-0.4</v>
      </c>
      <c r="C172" s="229">
        <v>1.2</v>
      </c>
      <c r="D172" s="229" t="s">
        <v>998</v>
      </c>
      <c r="E172" s="229"/>
      <c r="F172" s="20"/>
      <c r="G172" s="20"/>
      <c r="H172" s="20"/>
      <c r="I172" s="20"/>
      <c r="J172" s="21"/>
    </row>
    <row r="173" spans="1:10" ht="16.5">
      <c r="A173" s="8" t="s">
        <v>91</v>
      </c>
      <c r="B173" s="415" t="s">
        <v>549</v>
      </c>
      <c r="C173" s="416"/>
      <c r="D173" s="504" t="s">
        <v>390</v>
      </c>
      <c r="E173" s="505"/>
      <c r="F173" s="445"/>
      <c r="G173" s="445"/>
      <c r="H173" s="445"/>
      <c r="I173" s="445"/>
      <c r="J173" s="446"/>
    </row>
    <row r="174" spans="1:10" ht="16.5">
      <c r="A174" s="8" t="s">
        <v>92</v>
      </c>
      <c r="B174" s="14" t="s">
        <v>93</v>
      </c>
      <c r="C174" s="14" t="s">
        <v>94</v>
      </c>
      <c r="D174" s="14" t="s">
        <v>95</v>
      </c>
      <c r="E174" s="15" t="s">
        <v>105</v>
      </c>
      <c r="F174" s="14" t="s">
        <v>96</v>
      </c>
      <c r="G174" s="14" t="s">
        <v>97</v>
      </c>
      <c r="H174" s="14" t="s">
        <v>98</v>
      </c>
      <c r="I174" s="14" t="s">
        <v>99</v>
      </c>
      <c r="J174" s="16" t="s">
        <v>100</v>
      </c>
    </row>
    <row r="175" spans="1:10" ht="16.5">
      <c r="A175" s="8" t="s">
        <v>101</v>
      </c>
      <c r="B175" s="149"/>
      <c r="C175" s="149"/>
      <c r="D175" s="118">
        <v>0.05</v>
      </c>
      <c r="E175" s="118">
        <v>0.05</v>
      </c>
      <c r="F175" s="118">
        <v>0.05</v>
      </c>
      <c r="G175" s="118">
        <v>0.05</v>
      </c>
      <c r="H175" s="118">
        <v>0.05</v>
      </c>
      <c r="I175" s="118">
        <v>0.05</v>
      </c>
      <c r="J175" s="118">
        <v>0.05</v>
      </c>
    </row>
    <row r="176" spans="1:10" ht="17.25" thickBot="1">
      <c r="A176" s="10" t="s">
        <v>102</v>
      </c>
      <c r="B176">
        <v>3.2</v>
      </c>
      <c r="C176" s="229">
        <v>6.6</v>
      </c>
      <c r="D176" s="229" t="s">
        <v>998</v>
      </c>
      <c r="F176" s="20"/>
      <c r="G176" s="20"/>
      <c r="H176" s="20"/>
      <c r="I176" s="20"/>
      <c r="J176" s="21"/>
    </row>
    <row r="177" spans="1:10" ht="16.5">
      <c r="A177" s="42" t="s">
        <v>112</v>
      </c>
      <c r="B177" s="570" t="s">
        <v>71</v>
      </c>
      <c r="C177" s="571"/>
      <c r="D177" s="571"/>
      <c r="E177" s="571"/>
      <c r="F177" s="571"/>
      <c r="G177" s="571"/>
      <c r="H177" s="571"/>
      <c r="I177" s="571"/>
      <c r="J177" s="572"/>
    </row>
    <row r="178" spans="1:10" ht="16.5">
      <c r="A178" s="8" t="s">
        <v>91</v>
      </c>
      <c r="B178" s="562" t="s">
        <v>549</v>
      </c>
      <c r="C178" s="563"/>
      <c r="D178" s="564" t="s">
        <v>472</v>
      </c>
      <c r="E178" s="565"/>
      <c r="F178" s="565"/>
      <c r="G178" s="565"/>
      <c r="H178" s="565"/>
      <c r="I178" s="565"/>
      <c r="J178" s="566"/>
    </row>
    <row r="179" spans="1:10" ht="16.5">
      <c r="A179" s="8" t="s">
        <v>92</v>
      </c>
      <c r="B179" s="14" t="s">
        <v>93</v>
      </c>
      <c r="C179" s="14" t="s">
        <v>94</v>
      </c>
      <c r="D179" s="14" t="s">
        <v>95</v>
      </c>
      <c r="E179" s="15" t="s">
        <v>105</v>
      </c>
      <c r="F179" s="14" t="s">
        <v>96</v>
      </c>
      <c r="G179" s="14" t="s">
        <v>97</v>
      </c>
      <c r="H179" s="14" t="s">
        <v>98</v>
      </c>
      <c r="I179" s="14" t="s">
        <v>99</v>
      </c>
      <c r="J179" s="16" t="s">
        <v>100</v>
      </c>
    </row>
    <row r="180" spans="1:10" ht="16.5">
      <c r="A180" s="8" t="s">
        <v>101</v>
      </c>
      <c r="B180" s="150"/>
      <c r="C180" s="150"/>
      <c r="D180" s="151">
        <v>614</v>
      </c>
      <c r="E180" s="151">
        <v>614</v>
      </c>
      <c r="F180" s="151">
        <v>614</v>
      </c>
      <c r="G180" s="151">
        <v>614</v>
      </c>
      <c r="H180" s="151">
        <v>614</v>
      </c>
      <c r="I180" s="151">
        <v>614</v>
      </c>
      <c r="J180" s="152">
        <v>614</v>
      </c>
    </row>
    <row r="181" spans="1:10" ht="17.25" thickBot="1">
      <c r="A181" s="10" t="s">
        <v>102</v>
      </c>
      <c r="B181" s="154">
        <v>403</v>
      </c>
      <c r="C181" s="229">
        <v>392</v>
      </c>
      <c r="D181" s="229">
        <v>404</v>
      </c>
      <c r="E181" s="229"/>
      <c r="F181" s="154"/>
      <c r="G181" s="154"/>
      <c r="H181" s="154"/>
      <c r="I181" s="154"/>
      <c r="J181" s="155"/>
    </row>
    <row r="182" spans="1:10" ht="13.5" thickBo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</row>
    <row r="183" spans="1:10" ht="16.5">
      <c r="A183" s="6" t="s">
        <v>219</v>
      </c>
      <c r="B183" s="7" t="s">
        <v>519</v>
      </c>
      <c r="C183" s="398">
        <v>2020</v>
      </c>
      <c r="D183" s="399">
        <v>2009</v>
      </c>
      <c r="E183" s="398">
        <v>2021</v>
      </c>
      <c r="F183" s="399">
        <v>2009</v>
      </c>
      <c r="G183" s="398">
        <v>2022</v>
      </c>
      <c r="H183" s="399"/>
      <c r="I183" s="398">
        <v>2023</v>
      </c>
      <c r="J183" s="405"/>
    </row>
    <row r="184" spans="1:10" ht="16.5">
      <c r="A184" s="390" t="s">
        <v>784</v>
      </c>
      <c r="B184" s="391"/>
      <c r="C184" s="391"/>
      <c r="D184" s="391"/>
      <c r="E184" s="391"/>
      <c r="F184" s="391"/>
      <c r="G184" s="391"/>
      <c r="H184" s="391"/>
      <c r="I184" s="391"/>
      <c r="J184" s="392"/>
    </row>
    <row r="185" spans="1:10" ht="16.5">
      <c r="A185" s="8" t="s">
        <v>523</v>
      </c>
      <c r="B185" s="9" t="s">
        <v>520</v>
      </c>
      <c r="C185" s="383">
        <v>727300</v>
      </c>
      <c r="D185" s="384"/>
      <c r="E185" s="406">
        <v>936239</v>
      </c>
      <c r="F185" s="406"/>
      <c r="G185" s="406">
        <v>750000</v>
      </c>
      <c r="H185" s="406"/>
      <c r="I185" s="406">
        <v>750000</v>
      </c>
      <c r="J185" s="406"/>
    </row>
    <row r="186" spans="1:10" ht="13.5" thickBo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</row>
    <row r="187" spans="1:10" ht="16.5">
      <c r="A187" s="12" t="s">
        <v>90</v>
      </c>
      <c r="B187" s="420" t="s">
        <v>216</v>
      </c>
      <c r="C187" s="421"/>
      <c r="D187" s="421"/>
      <c r="E187" s="421"/>
      <c r="F187" s="421"/>
      <c r="G187" s="421"/>
      <c r="H187" s="421"/>
      <c r="I187" s="421"/>
      <c r="J187" s="422"/>
    </row>
    <row r="188" spans="1:10" ht="16.5">
      <c r="A188" s="13" t="s">
        <v>112</v>
      </c>
      <c r="B188" s="496" t="s">
        <v>70</v>
      </c>
      <c r="C188" s="497"/>
      <c r="D188" s="497"/>
      <c r="E188" s="497"/>
      <c r="F188" s="497"/>
      <c r="G188" s="497"/>
      <c r="H188" s="497"/>
      <c r="I188" s="497"/>
      <c r="J188" s="498"/>
    </row>
    <row r="189" spans="1:10" ht="18" customHeight="1">
      <c r="A189" s="8" t="s">
        <v>91</v>
      </c>
      <c r="B189" s="415" t="s">
        <v>549</v>
      </c>
      <c r="C189" s="416"/>
      <c r="D189" s="444" t="s">
        <v>389</v>
      </c>
      <c r="E189" s="445"/>
      <c r="F189" s="445"/>
      <c r="G189" s="445"/>
      <c r="H189" s="445"/>
      <c r="I189" s="445"/>
      <c r="J189" s="446"/>
    </row>
    <row r="190" spans="1:10" ht="18" customHeight="1">
      <c r="A190" s="8" t="s">
        <v>92</v>
      </c>
      <c r="B190" s="14" t="s">
        <v>93</v>
      </c>
      <c r="C190" s="14" t="s">
        <v>94</v>
      </c>
      <c r="D190" s="14" t="s">
        <v>95</v>
      </c>
      <c r="E190" s="15" t="s">
        <v>105</v>
      </c>
      <c r="F190" s="14" t="s">
        <v>96</v>
      </c>
      <c r="G190" s="14" t="s">
        <v>97</v>
      </c>
      <c r="H190" s="14" t="s">
        <v>98</v>
      </c>
      <c r="I190" s="14" t="s">
        <v>99</v>
      </c>
      <c r="J190" s="16" t="s">
        <v>100</v>
      </c>
    </row>
    <row r="191" spans="1:10" ht="18" customHeight="1">
      <c r="A191" s="8" t="s">
        <v>101</v>
      </c>
      <c r="B191" s="150"/>
      <c r="C191" s="150"/>
      <c r="D191" s="118">
        <v>0.05</v>
      </c>
      <c r="E191" s="118">
        <v>0.05</v>
      </c>
      <c r="F191" s="118">
        <v>0.05</v>
      </c>
      <c r="G191" s="118">
        <v>0.05</v>
      </c>
      <c r="H191" s="118">
        <v>0.05</v>
      </c>
      <c r="I191" s="118">
        <v>0.05</v>
      </c>
      <c r="J191" s="118">
        <v>0.05</v>
      </c>
    </row>
    <row r="192" spans="1:10" ht="17.25" thickBot="1">
      <c r="A192" s="10" t="s">
        <v>102</v>
      </c>
      <c r="B192" s="119">
        <v>0</v>
      </c>
      <c r="C192" s="229">
        <v>5.2</v>
      </c>
      <c r="D192" s="229" t="s">
        <v>998</v>
      </c>
      <c r="E192" s="229"/>
      <c r="F192" s="20"/>
      <c r="G192" s="20"/>
      <c r="H192" s="20"/>
      <c r="I192" s="20"/>
      <c r="J192" s="21"/>
    </row>
    <row r="193" spans="1:10" ht="16.5">
      <c r="A193" s="8" t="s">
        <v>91</v>
      </c>
      <c r="B193" s="415" t="s">
        <v>549</v>
      </c>
      <c r="C193" s="416"/>
      <c r="D193" s="504" t="s">
        <v>390</v>
      </c>
      <c r="E193" s="505"/>
      <c r="F193" s="445"/>
      <c r="G193" s="445"/>
      <c r="H193" s="445"/>
      <c r="I193" s="445"/>
      <c r="J193" s="446"/>
    </row>
    <row r="194" spans="1:10" ht="16.5">
      <c r="A194" s="8" t="s">
        <v>92</v>
      </c>
      <c r="B194" s="14" t="s">
        <v>93</v>
      </c>
      <c r="C194" s="14" t="s">
        <v>94</v>
      </c>
      <c r="D194" s="14" t="s">
        <v>95</v>
      </c>
      <c r="E194" s="15" t="s">
        <v>105</v>
      </c>
      <c r="F194" s="14" t="s">
        <v>96</v>
      </c>
      <c r="G194" s="14" t="s">
        <v>97</v>
      </c>
      <c r="H194" s="14" t="s">
        <v>98</v>
      </c>
      <c r="I194" s="14" t="s">
        <v>99</v>
      </c>
      <c r="J194" s="16" t="s">
        <v>100</v>
      </c>
    </row>
    <row r="195" spans="1:10" ht="16.5">
      <c r="A195" s="8" t="s">
        <v>101</v>
      </c>
      <c r="B195" s="150"/>
      <c r="C195" s="150"/>
      <c r="D195" s="118">
        <v>0.05</v>
      </c>
      <c r="E195" s="118">
        <v>0.05</v>
      </c>
      <c r="F195" s="118">
        <v>0.05</v>
      </c>
      <c r="G195" s="118">
        <v>0.05</v>
      </c>
      <c r="H195" s="118">
        <v>0.05</v>
      </c>
      <c r="I195" s="118">
        <v>0.05</v>
      </c>
      <c r="J195" s="118">
        <v>0.05</v>
      </c>
    </row>
    <row r="196" spans="1:10" ht="17.25" thickBot="1">
      <c r="A196" s="10" t="s">
        <v>102</v>
      </c>
      <c r="B196" s="153">
        <v>0.003</v>
      </c>
      <c r="C196" s="184">
        <v>3.5</v>
      </c>
      <c r="D196" s="229" t="s">
        <v>998</v>
      </c>
      <c r="F196" s="243" t="s">
        <v>344</v>
      </c>
      <c r="G196" s="20"/>
      <c r="H196" s="20"/>
      <c r="I196" s="20"/>
      <c r="J196" s="21"/>
    </row>
    <row r="197" spans="1:10" ht="16.5">
      <c r="A197" s="42" t="s">
        <v>112</v>
      </c>
      <c r="B197" s="570" t="s">
        <v>71</v>
      </c>
      <c r="C197" s="571"/>
      <c r="D197" s="571"/>
      <c r="E197" s="571"/>
      <c r="F197" s="571"/>
      <c r="G197" s="571"/>
      <c r="H197" s="571"/>
      <c r="I197" s="571"/>
      <c r="J197" s="572"/>
    </row>
    <row r="198" spans="1:10" ht="16.5">
      <c r="A198" s="8" t="s">
        <v>91</v>
      </c>
      <c r="B198" s="562" t="s">
        <v>549</v>
      </c>
      <c r="C198" s="563"/>
      <c r="D198" s="564" t="s">
        <v>472</v>
      </c>
      <c r="E198" s="565"/>
      <c r="F198" s="565"/>
      <c r="G198" s="565"/>
      <c r="H198" s="565"/>
      <c r="I198" s="565"/>
      <c r="J198" s="566"/>
    </row>
    <row r="199" spans="1:10" ht="16.5">
      <c r="A199" s="8" t="s">
        <v>92</v>
      </c>
      <c r="B199" s="14" t="s">
        <v>93</v>
      </c>
      <c r="C199" s="14" t="s">
        <v>94</v>
      </c>
      <c r="D199" s="14" t="s">
        <v>95</v>
      </c>
      <c r="E199" s="15" t="s">
        <v>105</v>
      </c>
      <c r="F199" s="14" t="s">
        <v>96</v>
      </c>
      <c r="G199" s="14" t="s">
        <v>97</v>
      </c>
      <c r="H199" s="14" t="s">
        <v>98</v>
      </c>
      <c r="I199" s="14" t="s">
        <v>99</v>
      </c>
      <c r="J199" s="16" t="s">
        <v>100</v>
      </c>
    </row>
    <row r="200" spans="1:10" ht="16.5">
      <c r="A200" s="8" t="s">
        <v>101</v>
      </c>
      <c r="B200" s="150"/>
      <c r="C200" s="150"/>
      <c r="D200" s="151">
        <v>374</v>
      </c>
      <c r="E200" s="151">
        <v>374</v>
      </c>
      <c r="F200" s="151">
        <v>374</v>
      </c>
      <c r="G200" s="151">
        <v>374</v>
      </c>
      <c r="H200" s="151">
        <v>374</v>
      </c>
      <c r="I200" s="151">
        <v>374</v>
      </c>
      <c r="J200" s="152">
        <v>374</v>
      </c>
    </row>
    <row r="201" spans="1:10" ht="17.25" thickBot="1">
      <c r="A201" s="10" t="s">
        <v>102</v>
      </c>
      <c r="B201" s="154">
        <v>297</v>
      </c>
      <c r="C201" s="229">
        <v>301</v>
      </c>
      <c r="D201" s="229">
        <v>281</v>
      </c>
      <c r="E201" s="229"/>
      <c r="F201" s="154"/>
      <c r="G201" s="154"/>
      <c r="H201" s="154"/>
      <c r="I201" s="154"/>
      <c r="J201" s="155"/>
    </row>
    <row r="202" spans="1:10" ht="13.5" thickBo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</row>
    <row r="203" spans="1:10" ht="16.5">
      <c r="A203" s="6" t="s">
        <v>220</v>
      </c>
      <c r="B203" s="7" t="s">
        <v>519</v>
      </c>
      <c r="C203" s="398">
        <v>2020</v>
      </c>
      <c r="D203" s="399">
        <v>2009</v>
      </c>
      <c r="E203" s="398">
        <v>2021</v>
      </c>
      <c r="F203" s="399">
        <v>2009</v>
      </c>
      <c r="G203" s="398">
        <v>2022</v>
      </c>
      <c r="H203" s="399"/>
      <c r="I203" s="398">
        <v>2023</v>
      </c>
      <c r="J203" s="405"/>
    </row>
    <row r="204" spans="1:10" ht="16.5">
      <c r="A204" s="390" t="s">
        <v>785</v>
      </c>
      <c r="B204" s="391"/>
      <c r="C204" s="391"/>
      <c r="D204" s="391"/>
      <c r="E204" s="391"/>
      <c r="F204" s="391"/>
      <c r="G204" s="391"/>
      <c r="H204" s="391"/>
      <c r="I204" s="391"/>
      <c r="J204" s="392"/>
    </row>
    <row r="205" spans="1:10" ht="16.5">
      <c r="A205" s="8" t="s">
        <v>523</v>
      </c>
      <c r="B205" s="9" t="s">
        <v>520</v>
      </c>
      <c r="C205" s="383">
        <v>0</v>
      </c>
      <c r="D205" s="384"/>
      <c r="E205" s="406">
        <v>0</v>
      </c>
      <c r="F205" s="406" t="e">
        <f>+#REF!+F233+F274+F329+F344+F387</f>
        <v>#REF!</v>
      </c>
      <c r="G205" s="406">
        <v>0</v>
      </c>
      <c r="H205" s="406"/>
      <c r="I205" s="406">
        <v>0</v>
      </c>
      <c r="J205" s="414"/>
    </row>
    <row r="206" spans="1:10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</row>
    <row r="207" spans="1:10" ht="13.5" thickBo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</row>
    <row r="208" spans="1:10" ht="16.5">
      <c r="A208" s="6" t="s">
        <v>221</v>
      </c>
      <c r="B208" s="7" t="s">
        <v>519</v>
      </c>
      <c r="C208" s="398">
        <v>2020</v>
      </c>
      <c r="D208" s="399">
        <v>2009</v>
      </c>
      <c r="E208" s="398">
        <v>2021</v>
      </c>
      <c r="F208" s="399">
        <v>2009</v>
      </c>
      <c r="G208" s="398">
        <v>2022</v>
      </c>
      <c r="H208" s="399"/>
      <c r="I208" s="398">
        <v>2023</v>
      </c>
      <c r="J208" s="405"/>
    </row>
    <row r="209" spans="1:10" ht="16.5">
      <c r="A209" s="390" t="s">
        <v>980</v>
      </c>
      <c r="B209" s="391"/>
      <c r="C209" s="391"/>
      <c r="D209" s="391"/>
      <c r="E209" s="391"/>
      <c r="F209" s="391"/>
      <c r="G209" s="391"/>
      <c r="H209" s="391"/>
      <c r="I209" s="391"/>
      <c r="J209" s="392"/>
    </row>
    <row r="210" spans="1:10" ht="16.5">
      <c r="A210" s="8" t="s">
        <v>523</v>
      </c>
      <c r="B210" s="9" t="s">
        <v>520</v>
      </c>
      <c r="C210" s="383">
        <v>1685646</v>
      </c>
      <c r="D210" s="384"/>
      <c r="E210" s="406">
        <v>1905870</v>
      </c>
      <c r="F210" s="406"/>
      <c r="G210" s="406">
        <v>1700000</v>
      </c>
      <c r="H210" s="406"/>
      <c r="I210" s="406">
        <v>1700000</v>
      </c>
      <c r="J210" s="406"/>
    </row>
    <row r="211" spans="1:10" ht="13.5" thickBo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</row>
    <row r="212" spans="1:10" ht="16.5">
      <c r="A212" s="12" t="s">
        <v>90</v>
      </c>
      <c r="B212" s="420" t="s">
        <v>216</v>
      </c>
      <c r="C212" s="421"/>
      <c r="D212" s="421"/>
      <c r="E212" s="421"/>
      <c r="F212" s="421"/>
      <c r="G212" s="421"/>
      <c r="H212" s="421"/>
      <c r="I212" s="421"/>
      <c r="J212" s="422"/>
    </row>
    <row r="213" spans="1:10" ht="16.5">
      <c r="A213" s="13" t="s">
        <v>112</v>
      </c>
      <c r="B213" s="496" t="s">
        <v>70</v>
      </c>
      <c r="C213" s="497"/>
      <c r="D213" s="497"/>
      <c r="E213" s="497"/>
      <c r="F213" s="497"/>
      <c r="G213" s="497"/>
      <c r="H213" s="497"/>
      <c r="I213" s="497"/>
      <c r="J213" s="498"/>
    </row>
    <row r="214" spans="1:10" ht="18" customHeight="1">
      <c r="A214" s="8" t="s">
        <v>91</v>
      </c>
      <c r="B214" s="415" t="s">
        <v>549</v>
      </c>
      <c r="C214" s="416"/>
      <c r="D214" s="444" t="s">
        <v>389</v>
      </c>
      <c r="E214" s="445"/>
      <c r="F214" s="445"/>
      <c r="G214" s="445"/>
      <c r="H214" s="445"/>
      <c r="I214" s="445"/>
      <c r="J214" s="446"/>
    </row>
    <row r="215" spans="1:10" ht="18" customHeight="1">
      <c r="A215" s="8" t="s">
        <v>92</v>
      </c>
      <c r="B215" s="14" t="s">
        <v>93</v>
      </c>
      <c r="C215" s="14" t="s">
        <v>94</v>
      </c>
      <c r="D215" s="14" t="s">
        <v>95</v>
      </c>
      <c r="E215" s="15" t="s">
        <v>105</v>
      </c>
      <c r="F215" s="14" t="s">
        <v>96</v>
      </c>
      <c r="G215" s="14" t="s">
        <v>97</v>
      </c>
      <c r="H215" s="14" t="s">
        <v>98</v>
      </c>
      <c r="I215" s="14" t="s">
        <v>99</v>
      </c>
      <c r="J215" s="16" t="s">
        <v>100</v>
      </c>
    </row>
    <row r="216" spans="1:10" ht="18" customHeight="1">
      <c r="A216" s="8" t="s">
        <v>101</v>
      </c>
      <c r="B216" s="150"/>
      <c r="C216" s="150"/>
      <c r="D216" s="118">
        <v>0.05</v>
      </c>
      <c r="E216" s="118">
        <v>0.05</v>
      </c>
      <c r="F216" s="118">
        <v>0.05</v>
      </c>
      <c r="G216" s="118">
        <v>0.05</v>
      </c>
      <c r="H216" s="118">
        <v>0.05</v>
      </c>
      <c r="I216" s="118">
        <v>0.05</v>
      </c>
      <c r="J216" s="249">
        <v>0.05</v>
      </c>
    </row>
    <row r="217" spans="1:10" ht="17.25" thickBot="1">
      <c r="A217" s="10" t="s">
        <v>102</v>
      </c>
      <c r="B217" s="248">
        <v>-3.4</v>
      </c>
      <c r="C217" s="248">
        <v>-5.7</v>
      </c>
      <c r="D217" s="248" t="s">
        <v>998</v>
      </c>
      <c r="E217" s="229"/>
      <c r="F217" s="20"/>
      <c r="G217" s="20"/>
      <c r="H217" s="20"/>
      <c r="I217" s="20"/>
      <c r="J217" s="21"/>
    </row>
    <row r="218" spans="1:10" ht="16.5">
      <c r="A218" s="12" t="s">
        <v>91</v>
      </c>
      <c r="B218" s="437" t="s">
        <v>549</v>
      </c>
      <c r="C218" s="438"/>
      <c r="D218" s="554" t="s">
        <v>390</v>
      </c>
      <c r="E218" s="555"/>
      <c r="F218" s="555"/>
      <c r="G218" s="555"/>
      <c r="H218" s="555"/>
      <c r="I218" s="555"/>
      <c r="J218" s="556"/>
    </row>
    <row r="219" spans="1:10" ht="16.5">
      <c r="A219" s="8" t="s">
        <v>92</v>
      </c>
      <c r="B219" s="14" t="s">
        <v>93</v>
      </c>
      <c r="C219" s="14" t="s">
        <v>94</v>
      </c>
      <c r="D219" s="14" t="s">
        <v>95</v>
      </c>
      <c r="E219" s="15" t="s">
        <v>105</v>
      </c>
      <c r="F219" s="14" t="s">
        <v>96</v>
      </c>
      <c r="G219" s="14" t="s">
        <v>97</v>
      </c>
      <c r="H219" s="14" t="s">
        <v>98</v>
      </c>
      <c r="I219" s="14" t="s">
        <v>99</v>
      </c>
      <c r="J219" s="16" t="s">
        <v>100</v>
      </c>
    </row>
    <row r="220" spans="1:10" ht="16.5">
      <c r="A220" s="8" t="s">
        <v>101</v>
      </c>
      <c r="B220" s="150"/>
      <c r="C220" s="150"/>
      <c r="D220" s="118">
        <v>0.05</v>
      </c>
      <c r="E220" s="118">
        <v>0.05</v>
      </c>
      <c r="F220" s="118">
        <v>0.05</v>
      </c>
      <c r="G220" s="118">
        <v>0.05</v>
      </c>
      <c r="H220" s="118">
        <v>0.05</v>
      </c>
      <c r="I220" s="118">
        <v>0.05</v>
      </c>
      <c r="J220" s="249">
        <v>0.05</v>
      </c>
    </row>
    <row r="221" spans="1:10" ht="17.25" thickBot="1">
      <c r="A221" s="10" t="s">
        <v>102</v>
      </c>
      <c r="B221" s="153">
        <v>0.055</v>
      </c>
      <c r="C221" s="277">
        <v>-0.016</v>
      </c>
      <c r="D221" s="232" t="s">
        <v>998</v>
      </c>
      <c r="E221" s="229"/>
      <c r="F221" s="20"/>
      <c r="G221" s="20"/>
      <c r="H221" s="20"/>
      <c r="I221" s="20"/>
      <c r="J221" s="21"/>
    </row>
    <row r="222" spans="1:10" ht="16.5">
      <c r="A222" s="42" t="s">
        <v>112</v>
      </c>
      <c r="B222" s="570" t="s">
        <v>71</v>
      </c>
      <c r="C222" s="571"/>
      <c r="D222" s="571"/>
      <c r="E222" s="571"/>
      <c r="F222" s="571"/>
      <c r="G222" s="571"/>
      <c r="H222" s="571"/>
      <c r="I222" s="571"/>
      <c r="J222" s="572"/>
    </row>
    <row r="223" spans="1:10" ht="16.5">
      <c r="A223" s="8" t="s">
        <v>91</v>
      </c>
      <c r="B223" s="562" t="s">
        <v>549</v>
      </c>
      <c r="C223" s="563"/>
      <c r="D223" s="564" t="s">
        <v>472</v>
      </c>
      <c r="E223" s="565"/>
      <c r="F223" s="565"/>
      <c r="G223" s="565"/>
      <c r="H223" s="565"/>
      <c r="I223" s="565"/>
      <c r="J223" s="566"/>
    </row>
    <row r="224" spans="1:10" ht="16.5">
      <c r="A224" s="8" t="s">
        <v>92</v>
      </c>
      <c r="B224" s="14" t="s">
        <v>93</v>
      </c>
      <c r="C224" s="14" t="s">
        <v>94</v>
      </c>
      <c r="D224" s="14" t="s">
        <v>95</v>
      </c>
      <c r="E224" s="15" t="s">
        <v>105</v>
      </c>
      <c r="F224" s="14" t="s">
        <v>96</v>
      </c>
      <c r="G224" s="14" t="s">
        <v>97</v>
      </c>
      <c r="H224" s="14" t="s">
        <v>98</v>
      </c>
      <c r="I224" s="14" t="s">
        <v>99</v>
      </c>
      <c r="J224" s="16" t="s">
        <v>100</v>
      </c>
    </row>
    <row r="225" spans="1:10" ht="16.5">
      <c r="A225" s="8" t="s">
        <v>101</v>
      </c>
      <c r="B225" s="150"/>
      <c r="C225" s="150"/>
      <c r="D225" s="151">
        <v>962</v>
      </c>
      <c r="E225" s="151">
        <v>725</v>
      </c>
      <c r="F225" s="151">
        <v>725</v>
      </c>
      <c r="G225" s="151">
        <v>725</v>
      </c>
      <c r="H225" s="151">
        <v>725</v>
      </c>
      <c r="I225" s="151">
        <v>725</v>
      </c>
      <c r="J225" s="152">
        <v>725</v>
      </c>
    </row>
    <row r="226" spans="1:10" ht="17.25" thickBot="1">
      <c r="A226" s="10" t="s">
        <v>102</v>
      </c>
      <c r="B226" s="154">
        <v>675</v>
      </c>
      <c r="C226" s="229">
        <v>663</v>
      </c>
      <c r="D226" s="229">
        <v>661</v>
      </c>
      <c r="E226" s="229"/>
      <c r="F226" s="154"/>
      <c r="G226" s="154"/>
      <c r="H226" s="154"/>
      <c r="I226" s="154"/>
      <c r="J226" s="155"/>
    </row>
    <row r="227" spans="1:10" ht="13.5" thickBot="1">
      <c r="A227" s="279"/>
      <c r="B227" s="266"/>
      <c r="C227" s="266"/>
      <c r="D227" s="266"/>
      <c r="E227" s="266"/>
      <c r="F227" s="266"/>
      <c r="G227" s="266"/>
      <c r="H227" s="266"/>
      <c r="I227" s="266"/>
      <c r="J227" s="280"/>
    </row>
    <row r="228" spans="1:10" ht="16.5">
      <c r="A228" s="6" t="s">
        <v>222</v>
      </c>
      <c r="B228" s="7" t="s">
        <v>519</v>
      </c>
      <c r="C228" s="398">
        <v>2020</v>
      </c>
      <c r="D228" s="399">
        <v>2009</v>
      </c>
      <c r="E228" s="398">
        <v>2021</v>
      </c>
      <c r="F228" s="399">
        <v>2009</v>
      </c>
      <c r="G228" s="398">
        <v>2022</v>
      </c>
      <c r="H228" s="399"/>
      <c r="I228" s="398">
        <v>2023</v>
      </c>
      <c r="J228" s="405"/>
    </row>
    <row r="229" spans="1:10" ht="16.5">
      <c r="A229" s="390" t="s">
        <v>786</v>
      </c>
      <c r="B229" s="391"/>
      <c r="C229" s="391"/>
      <c r="D229" s="391"/>
      <c r="E229" s="391"/>
      <c r="F229" s="391"/>
      <c r="G229" s="391"/>
      <c r="H229" s="391"/>
      <c r="I229" s="391"/>
      <c r="J229" s="392"/>
    </row>
    <row r="230" spans="1:10" ht="16.5">
      <c r="A230" s="8" t="s">
        <v>523</v>
      </c>
      <c r="B230" s="9" t="s">
        <v>520</v>
      </c>
      <c r="C230" s="383">
        <v>382750</v>
      </c>
      <c r="D230" s="384"/>
      <c r="E230" s="406">
        <v>413008</v>
      </c>
      <c r="F230" s="406"/>
      <c r="G230" s="406">
        <v>390000</v>
      </c>
      <c r="H230" s="406"/>
      <c r="I230" s="406">
        <v>390000</v>
      </c>
      <c r="J230" s="406"/>
    </row>
    <row r="231" spans="1:10" ht="13.5" thickBo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</row>
    <row r="232" spans="1:10" ht="16.5">
      <c r="A232" s="12" t="s">
        <v>90</v>
      </c>
      <c r="B232" s="420" t="s">
        <v>216</v>
      </c>
      <c r="C232" s="421"/>
      <c r="D232" s="421"/>
      <c r="E232" s="421"/>
      <c r="F232" s="421"/>
      <c r="G232" s="421"/>
      <c r="H232" s="421"/>
      <c r="I232" s="421"/>
      <c r="J232" s="422"/>
    </row>
    <row r="233" spans="1:10" ht="16.5">
      <c r="A233" s="13" t="s">
        <v>112</v>
      </c>
      <c r="B233" s="496" t="s">
        <v>70</v>
      </c>
      <c r="C233" s="497"/>
      <c r="D233" s="497"/>
      <c r="E233" s="497"/>
      <c r="F233" s="497"/>
      <c r="G233" s="497"/>
      <c r="H233" s="497"/>
      <c r="I233" s="497"/>
      <c r="J233" s="498"/>
    </row>
    <row r="234" spans="1:10" ht="18" customHeight="1">
      <c r="A234" s="8" t="s">
        <v>91</v>
      </c>
      <c r="B234" s="415" t="s">
        <v>549</v>
      </c>
      <c r="C234" s="416"/>
      <c r="D234" s="444" t="s">
        <v>389</v>
      </c>
      <c r="E234" s="445"/>
      <c r="F234" s="445"/>
      <c r="G234" s="445"/>
      <c r="H234" s="445"/>
      <c r="I234" s="445"/>
      <c r="J234" s="446"/>
    </row>
    <row r="235" spans="1:10" ht="18" customHeight="1">
      <c r="A235" s="8" t="s">
        <v>92</v>
      </c>
      <c r="B235" s="14" t="s">
        <v>93</v>
      </c>
      <c r="C235" s="14" t="s">
        <v>94</v>
      </c>
      <c r="D235" s="14" t="s">
        <v>95</v>
      </c>
      <c r="E235" s="15" t="s">
        <v>105</v>
      </c>
      <c r="F235" s="14" t="s">
        <v>96</v>
      </c>
      <c r="G235" s="14" t="s">
        <v>97</v>
      </c>
      <c r="H235" s="14" t="s">
        <v>98</v>
      </c>
      <c r="I235" s="14" t="s">
        <v>99</v>
      </c>
      <c r="J235" s="16" t="s">
        <v>100</v>
      </c>
    </row>
    <row r="236" spans="1:10" ht="18" customHeight="1">
      <c r="A236" s="8" t="s">
        <v>101</v>
      </c>
      <c r="B236" s="150"/>
      <c r="C236" s="150"/>
      <c r="D236" s="118">
        <v>0.02</v>
      </c>
      <c r="E236" s="118">
        <v>0.05</v>
      </c>
      <c r="F236" s="118">
        <v>0.05</v>
      </c>
      <c r="G236" s="118">
        <v>0.05</v>
      </c>
      <c r="H236" s="118">
        <v>0.05</v>
      </c>
      <c r="I236" s="118">
        <v>0.05</v>
      </c>
      <c r="J236" s="118">
        <v>0.05</v>
      </c>
    </row>
    <row r="237" spans="1:10" ht="17.25" thickBot="1">
      <c r="A237" s="10" t="s">
        <v>102</v>
      </c>
      <c r="B237" s="229">
        <v>8.5</v>
      </c>
      <c r="C237" s="229">
        <v>-1.1</v>
      </c>
      <c r="D237" s="229" t="s">
        <v>998</v>
      </c>
      <c r="E237" s="229"/>
      <c r="F237" s="20"/>
      <c r="G237" s="20"/>
      <c r="H237" s="20"/>
      <c r="I237" s="20"/>
      <c r="J237" s="21"/>
    </row>
    <row r="238" spans="1:10" ht="16.5">
      <c r="A238" s="8" t="s">
        <v>91</v>
      </c>
      <c r="B238" s="415" t="s">
        <v>549</v>
      </c>
      <c r="C238" s="416"/>
      <c r="D238" s="504" t="s">
        <v>390</v>
      </c>
      <c r="E238" s="505"/>
      <c r="F238" s="445"/>
      <c r="G238" s="445"/>
      <c r="H238" s="445"/>
      <c r="I238" s="445"/>
      <c r="J238" s="446"/>
    </row>
    <row r="239" spans="1:10" ht="16.5">
      <c r="A239" s="8" t="s">
        <v>92</v>
      </c>
      <c r="B239" s="14" t="s">
        <v>93</v>
      </c>
      <c r="C239" s="14" t="s">
        <v>94</v>
      </c>
      <c r="D239" s="14" t="s">
        <v>95</v>
      </c>
      <c r="E239" s="15" t="s">
        <v>105</v>
      </c>
      <c r="F239" s="14" t="s">
        <v>96</v>
      </c>
      <c r="G239" s="14" t="s">
        <v>97</v>
      </c>
      <c r="H239" s="14" t="s">
        <v>98</v>
      </c>
      <c r="I239" s="14" t="s">
        <v>99</v>
      </c>
      <c r="J239" s="16" t="s">
        <v>100</v>
      </c>
    </row>
    <row r="240" spans="1:10" ht="16.5">
      <c r="A240" s="8" t="s">
        <v>101</v>
      </c>
      <c r="B240" s="150"/>
      <c r="C240" s="150"/>
      <c r="D240" s="118">
        <v>0.05</v>
      </c>
      <c r="E240" s="118">
        <v>0.05</v>
      </c>
      <c r="F240" s="118">
        <v>0.05</v>
      </c>
      <c r="G240" s="118">
        <v>0.05</v>
      </c>
      <c r="H240" s="118">
        <v>0.05</v>
      </c>
      <c r="I240" s="118">
        <v>0.05</v>
      </c>
      <c r="J240" s="118">
        <v>0.05</v>
      </c>
    </row>
    <row r="241" spans="1:10" ht="17.25" thickBot="1">
      <c r="A241" s="10" t="s">
        <v>102</v>
      </c>
      <c r="B241">
        <v>13.5</v>
      </c>
      <c r="C241" s="229">
        <v>10</v>
      </c>
      <c r="D241" s="229" t="s">
        <v>998</v>
      </c>
      <c r="F241" s="20"/>
      <c r="G241" s="20"/>
      <c r="H241" s="20"/>
      <c r="I241" s="20"/>
      <c r="J241" s="21"/>
    </row>
    <row r="242" spans="1:10" ht="16.5">
      <c r="A242" s="42" t="s">
        <v>112</v>
      </c>
      <c r="B242" s="570" t="s">
        <v>71</v>
      </c>
      <c r="C242" s="571"/>
      <c r="D242" s="571"/>
      <c r="E242" s="571"/>
      <c r="F242" s="571"/>
      <c r="G242" s="571"/>
      <c r="H242" s="571"/>
      <c r="I242" s="571"/>
      <c r="J242" s="572"/>
    </row>
    <row r="243" spans="1:10" ht="16.5">
      <c r="A243" s="8" t="s">
        <v>91</v>
      </c>
      <c r="B243" s="562" t="s">
        <v>549</v>
      </c>
      <c r="C243" s="563"/>
      <c r="D243" s="564" t="s">
        <v>472</v>
      </c>
      <c r="E243" s="565"/>
      <c r="F243" s="565"/>
      <c r="G243" s="565"/>
      <c r="H243" s="565"/>
      <c r="I243" s="565"/>
      <c r="J243" s="566"/>
    </row>
    <row r="244" spans="1:10" ht="16.5">
      <c r="A244" s="8" t="s">
        <v>92</v>
      </c>
      <c r="B244" s="14" t="s">
        <v>93</v>
      </c>
      <c r="C244" s="14" t="s">
        <v>94</v>
      </c>
      <c r="D244" s="14" t="s">
        <v>95</v>
      </c>
      <c r="E244" s="15" t="s">
        <v>105</v>
      </c>
      <c r="F244" s="14" t="s">
        <v>96</v>
      </c>
      <c r="G244" s="14" t="s">
        <v>97</v>
      </c>
      <c r="H244" s="14" t="s">
        <v>98</v>
      </c>
      <c r="I244" s="14" t="s">
        <v>99</v>
      </c>
      <c r="J244" s="16" t="s">
        <v>100</v>
      </c>
    </row>
    <row r="245" spans="1:10" ht="16.5">
      <c r="A245" s="8" t="s">
        <v>101</v>
      </c>
      <c r="B245" s="150"/>
      <c r="C245" s="150"/>
      <c r="D245" s="151">
        <v>237</v>
      </c>
      <c r="E245" s="151">
        <v>237</v>
      </c>
      <c r="F245" s="151">
        <v>237</v>
      </c>
      <c r="G245" s="151">
        <v>237</v>
      </c>
      <c r="H245" s="151">
        <v>237</v>
      </c>
      <c r="I245" s="151">
        <v>237</v>
      </c>
      <c r="J245" s="152">
        <v>237</v>
      </c>
    </row>
    <row r="246" spans="1:10" ht="17.25" thickBot="1">
      <c r="A246" s="10" t="s">
        <v>102</v>
      </c>
      <c r="B246" s="154">
        <v>153</v>
      </c>
      <c r="C246" s="229">
        <v>165</v>
      </c>
      <c r="D246" s="229">
        <v>167</v>
      </c>
      <c r="E246" s="229"/>
      <c r="F246" s="154"/>
      <c r="G246" s="154"/>
      <c r="H246" s="154"/>
      <c r="I246" s="154"/>
      <c r="J246" s="155"/>
    </row>
    <row r="247" spans="1:10" ht="13.5" thickBo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</row>
    <row r="248" spans="1:10" ht="16.5">
      <c r="A248" s="6" t="s">
        <v>223</v>
      </c>
      <c r="B248" s="7" t="s">
        <v>519</v>
      </c>
      <c r="C248" s="398">
        <v>2022</v>
      </c>
      <c r="D248" s="399">
        <v>2009</v>
      </c>
      <c r="E248" s="398">
        <v>2021</v>
      </c>
      <c r="F248" s="399">
        <v>2009</v>
      </c>
      <c r="G248" s="398">
        <v>2022</v>
      </c>
      <c r="H248" s="399"/>
      <c r="I248" s="398">
        <v>2023</v>
      </c>
      <c r="J248" s="405"/>
    </row>
    <row r="249" spans="1:10" ht="16.5">
      <c r="A249" s="390" t="s">
        <v>979</v>
      </c>
      <c r="B249" s="391"/>
      <c r="C249" s="391"/>
      <c r="D249" s="391"/>
      <c r="E249" s="391"/>
      <c r="F249" s="391"/>
      <c r="G249" s="391"/>
      <c r="H249" s="391"/>
      <c r="I249" s="391"/>
      <c r="J249" s="392"/>
    </row>
    <row r="250" spans="1:10" ht="16.5">
      <c r="A250" s="8" t="s">
        <v>523</v>
      </c>
      <c r="B250" s="9" t="s">
        <v>520</v>
      </c>
      <c r="C250" s="383">
        <v>1390988</v>
      </c>
      <c r="D250" s="384"/>
      <c r="E250" s="406">
        <v>1607564</v>
      </c>
      <c r="F250" s="406"/>
      <c r="G250" s="406">
        <v>1400000</v>
      </c>
      <c r="H250" s="406"/>
      <c r="I250" s="406">
        <v>1500000</v>
      </c>
      <c r="J250" s="414"/>
    </row>
    <row r="251" spans="1:10" ht="13.5" thickBo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</row>
    <row r="252" spans="1:10" ht="16.5">
      <c r="A252" s="12" t="s">
        <v>90</v>
      </c>
      <c r="B252" s="420" t="s">
        <v>216</v>
      </c>
      <c r="C252" s="421"/>
      <c r="D252" s="421"/>
      <c r="E252" s="421"/>
      <c r="F252" s="421"/>
      <c r="G252" s="421"/>
      <c r="H252" s="421"/>
      <c r="I252" s="421"/>
      <c r="J252" s="422"/>
    </row>
    <row r="253" spans="1:10" ht="16.5">
      <c r="A253" s="13" t="s">
        <v>112</v>
      </c>
      <c r="B253" s="496" t="s">
        <v>70</v>
      </c>
      <c r="C253" s="497"/>
      <c r="D253" s="497"/>
      <c r="E253" s="497"/>
      <c r="F253" s="497"/>
      <c r="G253" s="497"/>
      <c r="H253" s="497"/>
      <c r="I253" s="497"/>
      <c r="J253" s="498"/>
    </row>
    <row r="254" spans="1:10" ht="18" customHeight="1">
      <c r="A254" s="8" t="s">
        <v>91</v>
      </c>
      <c r="B254" s="415" t="s">
        <v>549</v>
      </c>
      <c r="C254" s="416"/>
      <c r="D254" s="444" t="s">
        <v>389</v>
      </c>
      <c r="E254" s="445"/>
      <c r="F254" s="445"/>
      <c r="G254" s="445"/>
      <c r="H254" s="445"/>
      <c r="I254" s="445"/>
      <c r="J254" s="446"/>
    </row>
    <row r="255" spans="1:10" ht="18" customHeight="1">
      <c r="A255" s="8" t="s">
        <v>92</v>
      </c>
      <c r="B255" s="14" t="s">
        <v>93</v>
      </c>
      <c r="C255" s="14" t="s">
        <v>94</v>
      </c>
      <c r="D255" s="14" t="s">
        <v>95</v>
      </c>
      <c r="E255" s="15" t="s">
        <v>105</v>
      </c>
      <c r="F255" s="14" t="s">
        <v>96</v>
      </c>
      <c r="G255" s="14" t="s">
        <v>97</v>
      </c>
      <c r="H255" s="14" t="s">
        <v>98</v>
      </c>
      <c r="I255" s="14" t="s">
        <v>99</v>
      </c>
      <c r="J255" s="16" t="s">
        <v>100</v>
      </c>
    </row>
    <row r="256" spans="1:10" ht="18" customHeight="1">
      <c r="A256" s="8" t="s">
        <v>101</v>
      </c>
      <c r="B256" s="150"/>
      <c r="C256" s="150"/>
      <c r="D256" s="118">
        <v>0.05</v>
      </c>
      <c r="E256" s="118">
        <v>0.05</v>
      </c>
      <c r="F256" s="118">
        <v>0.05</v>
      </c>
      <c r="G256" s="118">
        <v>0.05</v>
      </c>
      <c r="H256" s="118">
        <v>0.05</v>
      </c>
      <c r="I256" s="118">
        <v>0.05</v>
      </c>
      <c r="J256" s="249">
        <v>0.05</v>
      </c>
    </row>
    <row r="257" spans="1:10" ht="17.25" thickBot="1">
      <c r="A257" s="10" t="s">
        <v>102</v>
      </c>
      <c r="B257" s="229">
        <v>3.71</v>
      </c>
      <c r="C257" s="229">
        <v>3.7</v>
      </c>
      <c r="D257" s="229" t="s">
        <v>998</v>
      </c>
      <c r="E257" s="229"/>
      <c r="F257" s="20"/>
      <c r="G257" s="20"/>
      <c r="H257" s="20"/>
      <c r="I257" s="20"/>
      <c r="J257" s="21"/>
    </row>
    <row r="258" spans="1:10" ht="16.5">
      <c r="A258" s="8" t="s">
        <v>91</v>
      </c>
      <c r="B258" s="415" t="s">
        <v>549</v>
      </c>
      <c r="C258" s="416"/>
      <c r="D258" s="504" t="s">
        <v>390</v>
      </c>
      <c r="E258" s="505"/>
      <c r="F258" s="445"/>
      <c r="G258" s="445"/>
      <c r="H258" s="445"/>
      <c r="I258" s="445"/>
      <c r="J258" s="446"/>
    </row>
    <row r="259" spans="1:10" ht="16.5">
      <c r="A259" s="8" t="s">
        <v>92</v>
      </c>
      <c r="B259" s="14" t="s">
        <v>93</v>
      </c>
      <c r="C259" s="14" t="s">
        <v>94</v>
      </c>
      <c r="D259" s="14" t="s">
        <v>95</v>
      </c>
      <c r="E259" s="15" t="s">
        <v>105</v>
      </c>
      <c r="F259" s="14" t="s">
        <v>96</v>
      </c>
      <c r="G259" s="14" t="s">
        <v>97</v>
      </c>
      <c r="H259" s="14" t="s">
        <v>98</v>
      </c>
      <c r="I259" s="14" t="s">
        <v>99</v>
      </c>
      <c r="J259" s="16" t="s">
        <v>100</v>
      </c>
    </row>
    <row r="260" spans="1:10" ht="16.5">
      <c r="A260" s="8" t="s">
        <v>101</v>
      </c>
      <c r="B260" s="150"/>
      <c r="C260" s="150"/>
      <c r="D260" s="118">
        <v>0.52</v>
      </c>
      <c r="E260" s="118">
        <v>0.05</v>
      </c>
      <c r="F260" s="118">
        <v>0.05</v>
      </c>
      <c r="G260" s="118">
        <v>0.05</v>
      </c>
      <c r="H260" s="118">
        <v>0.05</v>
      </c>
      <c r="I260" s="118">
        <v>0.05</v>
      </c>
      <c r="J260" s="249">
        <v>0.05</v>
      </c>
    </row>
    <row r="261" spans="1:10" ht="17.25" thickBot="1">
      <c r="A261" s="10" t="s">
        <v>102</v>
      </c>
      <c r="B261" s="262">
        <v>10.93</v>
      </c>
      <c r="C261" s="278">
        <v>6.3</v>
      </c>
      <c r="D261" s="278" t="s">
        <v>998</v>
      </c>
      <c r="F261" s="20"/>
      <c r="G261" s="20"/>
      <c r="H261" s="20"/>
      <c r="I261" s="20"/>
      <c r="J261" s="21"/>
    </row>
    <row r="262" spans="1:10" ht="16.5">
      <c r="A262" s="42" t="s">
        <v>112</v>
      </c>
      <c r="B262" s="570" t="s">
        <v>71</v>
      </c>
      <c r="C262" s="571"/>
      <c r="D262" s="571"/>
      <c r="E262" s="571"/>
      <c r="F262" s="571"/>
      <c r="G262" s="571"/>
      <c r="H262" s="571"/>
      <c r="I262" s="571"/>
      <c r="J262" s="572"/>
    </row>
    <row r="263" spans="1:10" ht="16.5">
      <c r="A263" s="8" t="s">
        <v>91</v>
      </c>
      <c r="B263" s="562" t="s">
        <v>549</v>
      </c>
      <c r="C263" s="563"/>
      <c r="D263" s="564" t="s">
        <v>472</v>
      </c>
      <c r="E263" s="565"/>
      <c r="F263" s="565"/>
      <c r="G263" s="565"/>
      <c r="H263" s="565"/>
      <c r="I263" s="565"/>
      <c r="J263" s="566"/>
    </row>
    <row r="264" spans="1:10" ht="16.5">
      <c r="A264" s="8" t="s">
        <v>92</v>
      </c>
      <c r="B264" s="14" t="s">
        <v>93</v>
      </c>
      <c r="C264" s="14" t="s">
        <v>94</v>
      </c>
      <c r="D264" s="14" t="s">
        <v>95</v>
      </c>
      <c r="E264" s="15" t="s">
        <v>105</v>
      </c>
      <c r="F264" s="14" t="s">
        <v>96</v>
      </c>
      <c r="G264" s="14" t="s">
        <v>97</v>
      </c>
      <c r="H264" s="14" t="s">
        <v>98</v>
      </c>
      <c r="I264" s="14" t="s">
        <v>99</v>
      </c>
      <c r="J264" s="16" t="s">
        <v>100</v>
      </c>
    </row>
    <row r="265" spans="1:10" ht="16.5">
      <c r="A265" s="8" t="s">
        <v>101</v>
      </c>
      <c r="B265" s="150"/>
      <c r="C265" s="150"/>
      <c r="D265" s="151">
        <v>725</v>
      </c>
      <c r="E265" s="151">
        <v>725</v>
      </c>
      <c r="F265" s="151">
        <v>725</v>
      </c>
      <c r="G265" s="151">
        <v>725</v>
      </c>
      <c r="H265" s="151">
        <v>725</v>
      </c>
      <c r="I265" s="151">
        <v>725</v>
      </c>
      <c r="J265" s="152">
        <v>725</v>
      </c>
    </row>
    <row r="266" spans="1:10" ht="17.25" thickBot="1">
      <c r="A266" s="10" t="s">
        <v>102</v>
      </c>
      <c r="B266" s="229">
        <v>714</v>
      </c>
      <c r="C266" s="154">
        <v>700</v>
      </c>
      <c r="D266" s="229">
        <v>650</v>
      </c>
      <c r="E266" s="229"/>
      <c r="F266" s="154"/>
      <c r="G266" s="154"/>
      <c r="H266" s="154"/>
      <c r="I266" s="154"/>
      <c r="J266" s="155"/>
    </row>
    <row r="267" spans="1:10" ht="13.5" thickBo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</row>
    <row r="268" spans="1:10" ht="16.5">
      <c r="A268" s="35" t="s">
        <v>226</v>
      </c>
      <c r="B268" s="36" t="s">
        <v>519</v>
      </c>
      <c r="C268" s="412">
        <v>2020</v>
      </c>
      <c r="D268" s="419">
        <v>2009</v>
      </c>
      <c r="E268" s="412">
        <v>2021</v>
      </c>
      <c r="F268" s="419">
        <v>2009</v>
      </c>
      <c r="G268" s="412">
        <v>2022</v>
      </c>
      <c r="H268" s="419"/>
      <c r="I268" s="412">
        <v>2023</v>
      </c>
      <c r="J268" s="413"/>
    </row>
    <row r="269" spans="1:10" ht="16.5">
      <c r="A269" s="385" t="s">
        <v>787</v>
      </c>
      <c r="B269" s="386"/>
      <c r="C269" s="386"/>
      <c r="D269" s="386"/>
      <c r="E269" s="386"/>
      <c r="F269" s="386"/>
      <c r="G269" s="386"/>
      <c r="H269" s="386"/>
      <c r="I269" s="386"/>
      <c r="J269" s="387"/>
    </row>
    <row r="270" spans="1:10" ht="16.5">
      <c r="A270" s="37" t="s">
        <v>525</v>
      </c>
      <c r="B270" s="38" t="s">
        <v>520</v>
      </c>
      <c r="C270" s="381">
        <f>SUM(C274+C289+C304+C319+C323+C338+C353)</f>
        <v>2280553</v>
      </c>
      <c r="D270" s="492"/>
      <c r="E270" s="381">
        <f>SUM(E274+E289+E304+E319+E323+E338+E353)</f>
        <v>2170364</v>
      </c>
      <c r="F270" s="492"/>
      <c r="G270" s="381">
        <f>SUM(G274+G289+G304+G319+G323+G338+G353)</f>
        <v>2182296</v>
      </c>
      <c r="H270" s="492"/>
      <c r="I270" s="381">
        <f>SUM(I274+I289+I304+I319+I323+I338+I353)</f>
        <v>2368350</v>
      </c>
      <c r="J270" s="492"/>
    </row>
    <row r="271" spans="1:10" ht="13.5" thickBot="1">
      <c r="A271" s="56"/>
      <c r="B271" s="56"/>
      <c r="C271" s="56"/>
      <c r="D271" s="56"/>
      <c r="E271" s="56"/>
      <c r="F271" s="56"/>
      <c r="G271" s="56"/>
      <c r="H271" s="56"/>
      <c r="I271" s="56"/>
      <c r="J271" s="56"/>
    </row>
    <row r="272" spans="1:10" ht="16.5">
      <c r="A272" s="6" t="s">
        <v>227</v>
      </c>
      <c r="B272" s="7" t="s">
        <v>519</v>
      </c>
      <c r="C272" s="398">
        <v>2020</v>
      </c>
      <c r="D272" s="399">
        <v>2009</v>
      </c>
      <c r="E272" s="398">
        <v>2021</v>
      </c>
      <c r="F272" s="399">
        <v>2009</v>
      </c>
      <c r="G272" s="398">
        <v>2022</v>
      </c>
      <c r="H272" s="399"/>
      <c r="I272" s="398">
        <v>2023</v>
      </c>
      <c r="J272" s="405"/>
    </row>
    <row r="273" spans="1:10" ht="16.5">
      <c r="A273" s="390" t="s">
        <v>134</v>
      </c>
      <c r="B273" s="391"/>
      <c r="C273" s="391"/>
      <c r="D273" s="391"/>
      <c r="E273" s="391"/>
      <c r="F273" s="391"/>
      <c r="G273" s="391"/>
      <c r="H273" s="391"/>
      <c r="I273" s="391"/>
      <c r="J273" s="392"/>
    </row>
    <row r="274" spans="1:10" ht="18" customHeight="1">
      <c r="A274" s="8" t="s">
        <v>523</v>
      </c>
      <c r="B274" s="9" t="s">
        <v>520</v>
      </c>
      <c r="C274" s="585">
        <v>912136</v>
      </c>
      <c r="D274" s="384"/>
      <c r="E274" s="406">
        <v>911771</v>
      </c>
      <c r="F274" s="406"/>
      <c r="G274" s="406">
        <v>820000</v>
      </c>
      <c r="H274" s="406"/>
      <c r="I274" s="406">
        <v>1006054</v>
      </c>
      <c r="J274" s="414"/>
    </row>
    <row r="275" spans="1:10" ht="18" customHeight="1" thickBo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</row>
    <row r="276" spans="1:10" ht="18" customHeight="1">
      <c r="A276" s="12" t="s">
        <v>90</v>
      </c>
      <c r="B276" s="420" t="s">
        <v>216</v>
      </c>
      <c r="C276" s="421"/>
      <c r="D276" s="421"/>
      <c r="E276" s="421"/>
      <c r="F276" s="421"/>
      <c r="G276" s="421"/>
      <c r="H276" s="421"/>
      <c r="I276" s="421"/>
      <c r="J276" s="422"/>
    </row>
    <row r="277" spans="1:10" ht="16.5">
      <c r="A277" s="13" t="s">
        <v>112</v>
      </c>
      <c r="B277" s="423" t="s">
        <v>26</v>
      </c>
      <c r="C277" s="424"/>
      <c r="D277" s="424"/>
      <c r="E277" s="424"/>
      <c r="F277" s="424"/>
      <c r="G277" s="424"/>
      <c r="H277" s="424"/>
      <c r="I277" s="424"/>
      <c r="J277" s="425"/>
    </row>
    <row r="278" spans="1:10" ht="18" customHeight="1">
      <c r="A278" s="8" t="s">
        <v>91</v>
      </c>
      <c r="B278" s="562" t="s">
        <v>549</v>
      </c>
      <c r="C278" s="563"/>
      <c r="D278" s="564" t="s">
        <v>27</v>
      </c>
      <c r="E278" s="565"/>
      <c r="F278" s="565"/>
      <c r="G278" s="565"/>
      <c r="H278" s="565"/>
      <c r="I278" s="565"/>
      <c r="J278" s="566"/>
    </row>
    <row r="279" spans="1:10" ht="18" customHeight="1">
      <c r="A279" s="8" t="s">
        <v>92</v>
      </c>
      <c r="B279" s="14" t="s">
        <v>93</v>
      </c>
      <c r="C279" s="14" t="s">
        <v>94</v>
      </c>
      <c r="D279" s="14" t="s">
        <v>95</v>
      </c>
      <c r="E279" s="15" t="s">
        <v>105</v>
      </c>
      <c r="F279" s="14" t="s">
        <v>96</v>
      </c>
      <c r="G279" s="14" t="s">
        <v>97</v>
      </c>
      <c r="H279" s="14" t="s">
        <v>98</v>
      </c>
      <c r="I279" s="14" t="s">
        <v>99</v>
      </c>
      <c r="J279" s="16" t="s">
        <v>100</v>
      </c>
    </row>
    <row r="280" spans="1:10" ht="18" customHeight="1">
      <c r="A280" s="8" t="s">
        <v>101</v>
      </c>
      <c r="B280" s="150"/>
      <c r="C280" s="150"/>
      <c r="D280" s="151">
        <v>900</v>
      </c>
      <c r="E280" s="151">
        <v>900</v>
      </c>
      <c r="F280" s="151">
        <v>900</v>
      </c>
      <c r="G280" s="151">
        <v>900</v>
      </c>
      <c r="H280" s="151">
        <v>900</v>
      </c>
      <c r="I280" s="151">
        <v>900</v>
      </c>
      <c r="J280" s="152">
        <v>900</v>
      </c>
    </row>
    <row r="281" spans="1:10" ht="17.25" thickBot="1">
      <c r="A281" s="10" t="s">
        <v>102</v>
      </c>
      <c r="B281" s="154">
        <v>915</v>
      </c>
      <c r="C281" s="229">
        <v>929</v>
      </c>
      <c r="D281" s="229">
        <v>840</v>
      </c>
      <c r="E281" s="229"/>
      <c r="F281" s="154"/>
      <c r="G281" s="154"/>
      <c r="H281" s="154"/>
      <c r="I281" s="154"/>
      <c r="J281" s="155"/>
    </row>
    <row r="282" spans="1:10" ht="18" customHeight="1">
      <c r="A282" s="8" t="s">
        <v>91</v>
      </c>
      <c r="B282" s="415" t="s">
        <v>549</v>
      </c>
      <c r="C282" s="416"/>
      <c r="D282" s="504" t="s">
        <v>340</v>
      </c>
      <c r="E282" s="505"/>
      <c r="F282" s="445"/>
      <c r="G282" s="445"/>
      <c r="H282" s="445"/>
      <c r="I282" s="445"/>
      <c r="J282" s="446"/>
    </row>
    <row r="283" spans="1:10" ht="18" customHeight="1">
      <c r="A283" s="8" t="s">
        <v>92</v>
      </c>
      <c r="B283" s="14" t="s">
        <v>93</v>
      </c>
      <c r="C283" s="14" t="s">
        <v>94</v>
      </c>
      <c r="D283" s="14" t="s">
        <v>95</v>
      </c>
      <c r="E283" s="15" t="s">
        <v>105</v>
      </c>
      <c r="F283" s="14" t="s">
        <v>96</v>
      </c>
      <c r="G283" s="14" t="s">
        <v>97</v>
      </c>
      <c r="H283" s="14" t="s">
        <v>98</v>
      </c>
      <c r="I283" s="14" t="s">
        <v>99</v>
      </c>
      <c r="J283" s="16" t="s">
        <v>100</v>
      </c>
    </row>
    <row r="284" spans="1:10" ht="18" customHeight="1">
      <c r="A284" s="8" t="s">
        <v>101</v>
      </c>
      <c r="B284" s="130"/>
      <c r="C284" s="130"/>
      <c r="D284" s="18">
        <v>2</v>
      </c>
      <c r="E284" s="18">
        <v>2</v>
      </c>
      <c r="F284" s="18">
        <v>2</v>
      </c>
      <c r="G284" s="18">
        <v>2</v>
      </c>
      <c r="H284" s="18">
        <v>2</v>
      </c>
      <c r="I284" s="18">
        <v>2</v>
      </c>
      <c r="J284" s="19">
        <v>2</v>
      </c>
    </row>
    <row r="285" spans="1:10" ht="18" customHeight="1" thickBot="1">
      <c r="A285" s="10" t="s">
        <v>102</v>
      </c>
      <c r="B285" s="20">
        <v>2</v>
      </c>
      <c r="C285" s="20">
        <v>2</v>
      </c>
      <c r="D285" s="20">
        <v>2</v>
      </c>
      <c r="E285" s="154" t="s">
        <v>344</v>
      </c>
      <c r="F285" s="20"/>
      <c r="G285" s="20"/>
      <c r="H285" s="20"/>
      <c r="I285" s="20"/>
      <c r="J285" s="21"/>
    </row>
    <row r="286" spans="1:10" ht="18" customHeight="1" thickBot="1">
      <c r="A286" s="56"/>
      <c r="B286" s="56"/>
      <c r="C286" s="56"/>
      <c r="D286" s="56"/>
      <c r="E286" s="56"/>
      <c r="F286" s="56"/>
      <c r="G286" s="56"/>
      <c r="H286" s="56"/>
      <c r="I286" s="56"/>
      <c r="J286" s="56"/>
    </row>
    <row r="287" spans="1:10" ht="18" customHeight="1">
      <c r="A287" s="6" t="s">
        <v>228</v>
      </c>
      <c r="B287" s="7" t="s">
        <v>519</v>
      </c>
      <c r="C287" s="398">
        <v>2020</v>
      </c>
      <c r="D287" s="399">
        <v>2009</v>
      </c>
      <c r="E287" s="398">
        <v>2021</v>
      </c>
      <c r="F287" s="399">
        <v>2009</v>
      </c>
      <c r="G287" s="398">
        <v>2022</v>
      </c>
      <c r="H287" s="399"/>
      <c r="I287" s="398">
        <v>2023</v>
      </c>
      <c r="J287" s="405"/>
    </row>
    <row r="288" spans="1:10" ht="18" customHeight="1">
      <c r="A288" s="390" t="s">
        <v>788</v>
      </c>
      <c r="B288" s="391"/>
      <c r="C288" s="391"/>
      <c r="D288" s="391"/>
      <c r="E288" s="391"/>
      <c r="F288" s="391"/>
      <c r="G288" s="391"/>
      <c r="H288" s="391"/>
      <c r="I288" s="391"/>
      <c r="J288" s="392"/>
    </row>
    <row r="289" spans="1:10" ht="18" customHeight="1">
      <c r="A289" s="8" t="s">
        <v>523</v>
      </c>
      <c r="B289" s="9" t="s">
        <v>520</v>
      </c>
      <c r="C289" s="383">
        <v>806339</v>
      </c>
      <c r="D289" s="384"/>
      <c r="E289" s="406">
        <v>717238</v>
      </c>
      <c r="F289" s="406"/>
      <c r="G289" s="406">
        <v>800000</v>
      </c>
      <c r="H289" s="406"/>
      <c r="I289" s="406">
        <v>800000</v>
      </c>
      <c r="J289" s="406"/>
    </row>
    <row r="290" spans="1:10" ht="18" customHeight="1" thickBo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</row>
    <row r="291" spans="1:10" ht="18" customHeight="1">
      <c r="A291" s="12" t="s">
        <v>90</v>
      </c>
      <c r="B291" s="420" t="s">
        <v>216</v>
      </c>
      <c r="C291" s="421"/>
      <c r="D291" s="421"/>
      <c r="E291" s="421"/>
      <c r="F291" s="421"/>
      <c r="G291" s="421"/>
      <c r="H291" s="421"/>
      <c r="I291" s="421"/>
      <c r="J291" s="422"/>
    </row>
    <row r="292" spans="1:10" ht="16.5">
      <c r="A292" s="13" t="s">
        <v>112</v>
      </c>
      <c r="B292" s="423" t="s">
        <v>26</v>
      </c>
      <c r="C292" s="424"/>
      <c r="D292" s="424"/>
      <c r="E292" s="424"/>
      <c r="F292" s="424"/>
      <c r="G292" s="424"/>
      <c r="H292" s="424"/>
      <c r="I292" s="424"/>
      <c r="J292" s="425"/>
    </row>
    <row r="293" spans="1:10" ht="18" customHeight="1">
      <c r="A293" s="8" t="s">
        <v>91</v>
      </c>
      <c r="B293" s="562" t="s">
        <v>549</v>
      </c>
      <c r="C293" s="563"/>
      <c r="D293" s="564" t="s">
        <v>27</v>
      </c>
      <c r="E293" s="565"/>
      <c r="F293" s="565"/>
      <c r="G293" s="565"/>
      <c r="H293" s="565"/>
      <c r="I293" s="565"/>
      <c r="J293" s="566"/>
    </row>
    <row r="294" spans="1:10" ht="18" customHeight="1">
      <c r="A294" s="8" t="s">
        <v>92</v>
      </c>
      <c r="B294" s="14" t="s">
        <v>93</v>
      </c>
      <c r="C294" s="14" t="s">
        <v>94</v>
      </c>
      <c r="D294" s="14" t="s">
        <v>95</v>
      </c>
      <c r="E294" s="15" t="s">
        <v>105</v>
      </c>
      <c r="F294" s="14" t="s">
        <v>96</v>
      </c>
      <c r="G294" s="14" t="s">
        <v>97</v>
      </c>
      <c r="H294" s="14" t="s">
        <v>98</v>
      </c>
      <c r="I294" s="14" t="s">
        <v>99</v>
      </c>
      <c r="J294" s="16" t="s">
        <v>100</v>
      </c>
    </row>
    <row r="295" spans="1:10" ht="18" customHeight="1">
      <c r="A295" s="8" t="s">
        <v>101</v>
      </c>
      <c r="B295" s="150"/>
      <c r="C295" s="150"/>
      <c r="D295" s="151">
        <v>1300</v>
      </c>
      <c r="E295" s="151">
        <v>1100</v>
      </c>
      <c r="F295" s="151">
        <v>1100</v>
      </c>
      <c r="G295" s="151">
        <v>1100</v>
      </c>
      <c r="H295" s="151">
        <v>1100</v>
      </c>
      <c r="I295" s="151">
        <v>1100</v>
      </c>
      <c r="J295" s="151">
        <v>1100</v>
      </c>
    </row>
    <row r="296" spans="1:10" ht="17.25" thickBot="1">
      <c r="A296" s="10" t="s">
        <v>102</v>
      </c>
      <c r="B296" s="154">
        <v>1101</v>
      </c>
      <c r="C296" s="229">
        <v>1095</v>
      </c>
      <c r="D296" s="229">
        <v>1122</v>
      </c>
      <c r="E296" s="229"/>
      <c r="F296" s="154"/>
      <c r="G296" s="154"/>
      <c r="H296" s="154"/>
      <c r="I296" s="154"/>
      <c r="J296" s="155"/>
    </row>
    <row r="297" spans="1:10" ht="18" customHeight="1">
      <c r="A297" s="67" t="s">
        <v>91</v>
      </c>
      <c r="B297" s="502" t="s">
        <v>549</v>
      </c>
      <c r="C297" s="503"/>
      <c r="D297" s="504" t="s">
        <v>340</v>
      </c>
      <c r="E297" s="505"/>
      <c r="F297" s="505"/>
      <c r="G297" s="505"/>
      <c r="H297" s="505"/>
      <c r="I297" s="505"/>
      <c r="J297" s="506"/>
    </row>
    <row r="298" spans="1:10" ht="18" customHeight="1">
      <c r="A298" s="8" t="s">
        <v>92</v>
      </c>
      <c r="B298" s="14" t="s">
        <v>93</v>
      </c>
      <c r="C298" s="14" t="s">
        <v>94</v>
      </c>
      <c r="D298" s="14" t="s">
        <v>95</v>
      </c>
      <c r="E298" s="15" t="s">
        <v>105</v>
      </c>
      <c r="F298" s="14" t="s">
        <v>96</v>
      </c>
      <c r="G298" s="14" t="s">
        <v>97</v>
      </c>
      <c r="H298" s="14" t="s">
        <v>98</v>
      </c>
      <c r="I298" s="14" t="s">
        <v>99</v>
      </c>
      <c r="J298" s="16" t="s">
        <v>100</v>
      </c>
    </row>
    <row r="299" spans="1:10" ht="18" customHeight="1">
      <c r="A299" s="8" t="s">
        <v>101</v>
      </c>
      <c r="B299" s="130"/>
      <c r="C299" s="130"/>
      <c r="D299" s="18">
        <v>2</v>
      </c>
      <c r="E299" s="18">
        <v>2</v>
      </c>
      <c r="F299" s="18">
        <v>2</v>
      </c>
      <c r="G299" s="18">
        <v>2</v>
      </c>
      <c r="H299" s="18">
        <v>2</v>
      </c>
      <c r="I299" s="18">
        <v>2</v>
      </c>
      <c r="J299" s="19">
        <v>2</v>
      </c>
    </row>
    <row r="300" spans="1:10" ht="18" customHeight="1" thickBot="1">
      <c r="A300" s="10" t="s">
        <v>102</v>
      </c>
      <c r="B300" s="20">
        <v>2</v>
      </c>
      <c r="C300" s="20">
        <v>2</v>
      </c>
      <c r="D300" s="20">
        <v>2</v>
      </c>
      <c r="E300" s="229" t="s">
        <v>344</v>
      </c>
      <c r="F300" s="20"/>
      <c r="G300" s="20"/>
      <c r="H300" s="20"/>
      <c r="I300" s="20"/>
      <c r="J300" s="21"/>
    </row>
    <row r="301" spans="1:10" ht="18" customHeight="1" thickBot="1">
      <c r="A301" s="76"/>
      <c r="B301" s="103"/>
      <c r="C301" s="103"/>
      <c r="D301" s="103"/>
      <c r="E301" s="103"/>
      <c r="F301" s="103"/>
      <c r="G301" s="103"/>
      <c r="H301" s="103"/>
      <c r="I301" s="103"/>
      <c r="J301" s="104"/>
    </row>
    <row r="302" spans="1:10" ht="18" customHeight="1">
      <c r="A302" s="6" t="s">
        <v>229</v>
      </c>
      <c r="B302" s="7" t="s">
        <v>519</v>
      </c>
      <c r="C302" s="398">
        <v>2020</v>
      </c>
      <c r="D302" s="399">
        <v>2009</v>
      </c>
      <c r="E302" s="398">
        <v>2021</v>
      </c>
      <c r="F302" s="399">
        <v>2009</v>
      </c>
      <c r="G302" s="398">
        <v>2022</v>
      </c>
      <c r="H302" s="399"/>
      <c r="I302" s="398">
        <v>2023</v>
      </c>
      <c r="J302" s="405"/>
    </row>
    <row r="303" spans="1:10" ht="18" customHeight="1">
      <c r="A303" s="390" t="s">
        <v>133</v>
      </c>
      <c r="B303" s="391"/>
      <c r="C303" s="391"/>
      <c r="D303" s="391"/>
      <c r="E303" s="391"/>
      <c r="F303" s="391"/>
      <c r="G303" s="391"/>
      <c r="H303" s="391"/>
      <c r="I303" s="391"/>
      <c r="J303" s="392"/>
    </row>
    <row r="304" spans="1:10" ht="18" customHeight="1">
      <c r="A304" s="8" t="s">
        <v>523</v>
      </c>
      <c r="B304" s="9" t="s">
        <v>520</v>
      </c>
      <c r="C304" s="383">
        <v>154507</v>
      </c>
      <c r="D304" s="384"/>
      <c r="E304" s="406">
        <v>128481</v>
      </c>
      <c r="F304" s="406"/>
      <c r="G304" s="406">
        <v>150000</v>
      </c>
      <c r="H304" s="406"/>
      <c r="I304" s="406">
        <v>150000</v>
      </c>
      <c r="J304" s="406"/>
    </row>
    <row r="305" spans="1:10" ht="18" customHeight="1" thickBo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</row>
    <row r="306" spans="1:10" ht="16.5">
      <c r="A306" s="12" t="s">
        <v>90</v>
      </c>
      <c r="B306" s="420" t="s">
        <v>216</v>
      </c>
      <c r="C306" s="421"/>
      <c r="D306" s="421"/>
      <c r="E306" s="421"/>
      <c r="F306" s="421"/>
      <c r="G306" s="421"/>
      <c r="H306" s="421"/>
      <c r="I306" s="421"/>
      <c r="J306" s="422"/>
    </row>
    <row r="307" spans="1:10" ht="16.5">
      <c r="A307" s="13" t="s">
        <v>112</v>
      </c>
      <c r="B307" s="423" t="s">
        <v>26</v>
      </c>
      <c r="C307" s="424"/>
      <c r="D307" s="424"/>
      <c r="E307" s="424"/>
      <c r="F307" s="424"/>
      <c r="G307" s="424"/>
      <c r="H307" s="424"/>
      <c r="I307" s="424"/>
      <c r="J307" s="425"/>
    </row>
    <row r="308" spans="1:10" ht="18" customHeight="1">
      <c r="A308" s="8" t="s">
        <v>91</v>
      </c>
      <c r="B308" s="562" t="s">
        <v>549</v>
      </c>
      <c r="C308" s="563"/>
      <c r="D308" s="564" t="s">
        <v>27</v>
      </c>
      <c r="E308" s="565"/>
      <c r="F308" s="565"/>
      <c r="G308" s="565"/>
      <c r="H308" s="565"/>
      <c r="I308" s="565"/>
      <c r="J308" s="566"/>
    </row>
    <row r="309" spans="1:10" ht="18" customHeight="1">
      <c r="A309" s="8" t="s">
        <v>92</v>
      </c>
      <c r="B309" s="14" t="s">
        <v>93</v>
      </c>
      <c r="C309" s="14" t="s">
        <v>94</v>
      </c>
      <c r="D309" s="14" t="s">
        <v>95</v>
      </c>
      <c r="E309" s="15" t="s">
        <v>105</v>
      </c>
      <c r="F309" s="14" t="s">
        <v>96</v>
      </c>
      <c r="G309" s="14" t="s">
        <v>97</v>
      </c>
      <c r="H309" s="14" t="s">
        <v>98</v>
      </c>
      <c r="I309" s="14" t="s">
        <v>99</v>
      </c>
      <c r="J309" s="16" t="s">
        <v>100</v>
      </c>
    </row>
    <row r="310" spans="1:10" ht="18" customHeight="1">
      <c r="A310" s="8" t="s">
        <v>101</v>
      </c>
      <c r="B310" s="150"/>
      <c r="C310" s="150"/>
      <c r="D310" s="150"/>
      <c r="E310" s="151">
        <v>200</v>
      </c>
      <c r="F310" s="151">
        <v>200</v>
      </c>
      <c r="G310" s="151">
        <v>200</v>
      </c>
      <c r="H310" s="151">
        <v>200</v>
      </c>
      <c r="I310" s="151">
        <v>200</v>
      </c>
      <c r="J310" s="151">
        <v>200</v>
      </c>
    </row>
    <row r="311" spans="1:10" ht="17.25" thickBot="1">
      <c r="A311" s="10" t="s">
        <v>102</v>
      </c>
      <c r="B311" s="154">
        <v>209</v>
      </c>
      <c r="C311" s="154">
        <v>190</v>
      </c>
      <c r="D311" s="154">
        <v>204</v>
      </c>
      <c r="E311" s="229"/>
      <c r="F311" s="154"/>
      <c r="G311" s="154"/>
      <c r="H311" s="154"/>
      <c r="I311" s="154"/>
      <c r="J311" s="155"/>
    </row>
    <row r="312" spans="1:10" ht="18" customHeight="1">
      <c r="A312" s="8" t="s">
        <v>91</v>
      </c>
      <c r="B312" s="415" t="s">
        <v>549</v>
      </c>
      <c r="C312" s="416"/>
      <c r="D312" s="504" t="s">
        <v>340</v>
      </c>
      <c r="E312" s="505"/>
      <c r="F312" s="445"/>
      <c r="G312" s="445"/>
      <c r="H312" s="445"/>
      <c r="I312" s="445"/>
      <c r="J312" s="446"/>
    </row>
    <row r="313" spans="1:10" ht="18" customHeight="1">
      <c r="A313" s="8" t="s">
        <v>92</v>
      </c>
      <c r="B313" s="14" t="s">
        <v>93</v>
      </c>
      <c r="C313" s="14" t="s">
        <v>94</v>
      </c>
      <c r="D313" s="14" t="s">
        <v>95</v>
      </c>
      <c r="E313" s="15" t="s">
        <v>105</v>
      </c>
      <c r="F313" s="14" t="s">
        <v>96</v>
      </c>
      <c r="G313" s="14" t="s">
        <v>97</v>
      </c>
      <c r="H313" s="14" t="s">
        <v>98</v>
      </c>
      <c r="I313" s="14" t="s">
        <v>99</v>
      </c>
      <c r="J313" s="16" t="s">
        <v>100</v>
      </c>
    </row>
    <row r="314" spans="1:10" ht="18" customHeight="1">
      <c r="A314" s="8" t="s">
        <v>101</v>
      </c>
      <c r="B314" s="130"/>
      <c r="C314" s="130"/>
      <c r="D314" s="18">
        <v>2</v>
      </c>
      <c r="E314" s="18">
        <v>2</v>
      </c>
      <c r="F314" s="18">
        <v>2</v>
      </c>
      <c r="G314" s="18">
        <v>2</v>
      </c>
      <c r="H314" s="18">
        <v>2</v>
      </c>
      <c r="I314" s="18">
        <v>2</v>
      </c>
      <c r="J314" s="19">
        <v>2</v>
      </c>
    </row>
    <row r="315" spans="1:10" ht="18" customHeight="1" thickBot="1">
      <c r="A315" s="10" t="s">
        <v>102</v>
      </c>
      <c r="B315" s="20">
        <v>2</v>
      </c>
      <c r="C315" s="20">
        <v>2</v>
      </c>
      <c r="D315" s="20">
        <v>2</v>
      </c>
      <c r="E315" s="154" t="s">
        <v>344</v>
      </c>
      <c r="F315" s="20"/>
      <c r="G315" s="20"/>
      <c r="H315" s="20"/>
      <c r="I315" s="20"/>
      <c r="J315" s="21"/>
    </row>
    <row r="316" spans="1:10" ht="18" customHeight="1" thickBot="1">
      <c r="A316" s="56"/>
      <c r="B316" s="56"/>
      <c r="C316" s="56"/>
      <c r="D316" s="56"/>
      <c r="E316" s="56"/>
      <c r="F316" s="56"/>
      <c r="G316" s="56"/>
      <c r="H316" s="56"/>
      <c r="I316" s="56"/>
      <c r="J316" s="56"/>
    </row>
    <row r="317" spans="1:10" ht="18" customHeight="1">
      <c r="A317" s="6" t="s">
        <v>230</v>
      </c>
      <c r="B317" s="7" t="s">
        <v>519</v>
      </c>
      <c r="C317" s="398">
        <v>2020</v>
      </c>
      <c r="D317" s="399">
        <v>2009</v>
      </c>
      <c r="E317" s="398">
        <v>2021</v>
      </c>
      <c r="F317" s="399">
        <v>2009</v>
      </c>
      <c r="G317" s="398">
        <v>2022</v>
      </c>
      <c r="H317" s="399"/>
      <c r="I317" s="398">
        <v>2023</v>
      </c>
      <c r="J317" s="405"/>
    </row>
    <row r="318" spans="1:10" ht="18" customHeight="1">
      <c r="A318" s="390" t="s">
        <v>824</v>
      </c>
      <c r="B318" s="391"/>
      <c r="C318" s="391"/>
      <c r="D318" s="391"/>
      <c r="E318" s="391"/>
      <c r="F318" s="391"/>
      <c r="G318" s="391"/>
      <c r="H318" s="391"/>
      <c r="I318" s="391"/>
      <c r="J318" s="392"/>
    </row>
    <row r="319" spans="1:10" ht="18" customHeight="1">
      <c r="A319" s="8" t="s">
        <v>523</v>
      </c>
      <c r="B319" s="9" t="s">
        <v>520</v>
      </c>
      <c r="C319" s="383">
        <v>0</v>
      </c>
      <c r="D319" s="384"/>
      <c r="E319" s="406">
        <v>0</v>
      </c>
      <c r="F319" s="406"/>
      <c r="G319" s="406">
        <v>0</v>
      </c>
      <c r="H319" s="406"/>
      <c r="I319" s="406">
        <v>0</v>
      </c>
      <c r="J319" s="414"/>
    </row>
    <row r="320" spans="1:10" ht="18" customHeight="1" thickBo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</row>
    <row r="321" spans="1:10" ht="18" customHeight="1">
      <c r="A321" s="6" t="s">
        <v>231</v>
      </c>
      <c r="B321" s="7" t="s">
        <v>519</v>
      </c>
      <c r="C321" s="398">
        <v>2020</v>
      </c>
      <c r="D321" s="399">
        <v>2009</v>
      </c>
      <c r="E321" s="398">
        <v>2021</v>
      </c>
      <c r="F321" s="399">
        <v>2009</v>
      </c>
      <c r="G321" s="398">
        <v>2022</v>
      </c>
      <c r="H321" s="399"/>
      <c r="I321" s="398">
        <v>2023</v>
      </c>
      <c r="J321" s="405"/>
    </row>
    <row r="322" spans="1:10" ht="18" customHeight="1">
      <c r="A322" s="390" t="s">
        <v>969</v>
      </c>
      <c r="B322" s="391"/>
      <c r="C322" s="391"/>
      <c r="D322" s="391"/>
      <c r="E322" s="391"/>
      <c r="F322" s="391"/>
      <c r="G322" s="391"/>
      <c r="H322" s="391"/>
      <c r="I322" s="391"/>
      <c r="J322" s="392"/>
    </row>
    <row r="323" spans="1:10" ht="18" customHeight="1">
      <c r="A323" s="8" t="s">
        <v>523</v>
      </c>
      <c r="B323" s="9" t="s">
        <v>520</v>
      </c>
      <c r="C323" s="383">
        <v>102296</v>
      </c>
      <c r="D323" s="384"/>
      <c r="E323" s="406">
        <v>102629</v>
      </c>
      <c r="F323" s="406"/>
      <c r="G323" s="406">
        <v>102296</v>
      </c>
      <c r="H323" s="406"/>
      <c r="I323" s="406">
        <v>102296</v>
      </c>
      <c r="J323" s="406"/>
    </row>
    <row r="324" spans="1:10" ht="18" customHeight="1" thickBo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</row>
    <row r="325" spans="1:10" ht="18" customHeight="1">
      <c r="A325" s="12" t="s">
        <v>90</v>
      </c>
      <c r="B325" s="420" t="s">
        <v>216</v>
      </c>
      <c r="C325" s="421"/>
      <c r="D325" s="421"/>
      <c r="E325" s="421"/>
      <c r="F325" s="421"/>
      <c r="G325" s="421"/>
      <c r="H325" s="421"/>
      <c r="I325" s="421"/>
      <c r="J325" s="422"/>
    </row>
    <row r="326" spans="1:10" ht="16.5">
      <c r="A326" s="13" t="s">
        <v>112</v>
      </c>
      <c r="B326" s="423" t="s">
        <v>26</v>
      </c>
      <c r="C326" s="424"/>
      <c r="D326" s="424"/>
      <c r="E326" s="424"/>
      <c r="F326" s="424"/>
      <c r="G326" s="424"/>
      <c r="H326" s="424"/>
      <c r="I326" s="424"/>
      <c r="J326" s="425"/>
    </row>
    <row r="327" spans="1:10" ht="18" customHeight="1">
      <c r="A327" s="8" t="s">
        <v>91</v>
      </c>
      <c r="B327" s="562" t="s">
        <v>549</v>
      </c>
      <c r="C327" s="563"/>
      <c r="D327" s="564" t="s">
        <v>27</v>
      </c>
      <c r="E327" s="565"/>
      <c r="F327" s="565"/>
      <c r="G327" s="565"/>
      <c r="H327" s="565"/>
      <c r="I327" s="565"/>
      <c r="J327" s="566"/>
    </row>
    <row r="328" spans="1:10" ht="18" customHeight="1">
      <c r="A328" s="8" t="s">
        <v>92</v>
      </c>
      <c r="B328" s="14" t="s">
        <v>93</v>
      </c>
      <c r="C328" s="14" t="s">
        <v>94</v>
      </c>
      <c r="D328" s="14" t="s">
        <v>95</v>
      </c>
      <c r="E328" s="15" t="s">
        <v>105</v>
      </c>
      <c r="F328" s="14" t="s">
        <v>96</v>
      </c>
      <c r="G328" s="14" t="s">
        <v>97</v>
      </c>
      <c r="H328" s="14" t="s">
        <v>98</v>
      </c>
      <c r="I328" s="14" t="s">
        <v>99</v>
      </c>
      <c r="J328" s="16" t="s">
        <v>100</v>
      </c>
    </row>
    <row r="329" spans="1:10" ht="18" customHeight="1">
      <c r="A329" s="8" t="s">
        <v>101</v>
      </c>
      <c r="B329" s="150"/>
      <c r="C329" s="150"/>
      <c r="D329" s="151">
        <v>150</v>
      </c>
      <c r="E329" s="151">
        <v>150</v>
      </c>
      <c r="F329" s="151">
        <v>150</v>
      </c>
      <c r="G329" s="151">
        <v>150</v>
      </c>
      <c r="H329" s="151">
        <v>150</v>
      </c>
      <c r="I329" s="151">
        <v>150</v>
      </c>
      <c r="J329" s="152">
        <v>150</v>
      </c>
    </row>
    <row r="330" spans="1:10" ht="17.25" thickBot="1">
      <c r="A330" s="10" t="s">
        <v>102</v>
      </c>
      <c r="B330" s="154">
        <v>124</v>
      </c>
      <c r="C330" s="229">
        <v>155</v>
      </c>
      <c r="D330" s="229">
        <v>137</v>
      </c>
      <c r="E330" s="229"/>
      <c r="F330" s="154"/>
      <c r="G330" s="154"/>
      <c r="H330" s="154"/>
      <c r="I330" s="154"/>
      <c r="J330" s="155"/>
    </row>
    <row r="331" spans="1:10" ht="18" customHeight="1">
      <c r="A331" s="8" t="s">
        <v>91</v>
      </c>
      <c r="B331" s="415" t="s">
        <v>549</v>
      </c>
      <c r="C331" s="416"/>
      <c r="D331" s="504" t="s">
        <v>340</v>
      </c>
      <c r="E331" s="505"/>
      <c r="F331" s="445"/>
      <c r="G331" s="445"/>
      <c r="H331" s="445"/>
      <c r="I331" s="445"/>
      <c r="J331" s="446"/>
    </row>
    <row r="332" spans="1:10" ht="18" customHeight="1">
      <c r="A332" s="8" t="s">
        <v>92</v>
      </c>
      <c r="B332" s="14" t="s">
        <v>93</v>
      </c>
      <c r="C332" s="14" t="s">
        <v>94</v>
      </c>
      <c r="D332" s="14" t="s">
        <v>95</v>
      </c>
      <c r="E332" s="15" t="s">
        <v>105</v>
      </c>
      <c r="F332" s="14" t="s">
        <v>96</v>
      </c>
      <c r="G332" s="14" t="s">
        <v>97</v>
      </c>
      <c r="H332" s="14" t="s">
        <v>98</v>
      </c>
      <c r="I332" s="14" t="s">
        <v>99</v>
      </c>
      <c r="J332" s="16" t="s">
        <v>100</v>
      </c>
    </row>
    <row r="333" spans="1:10" ht="18" customHeight="1">
      <c r="A333" s="8" t="s">
        <v>101</v>
      </c>
      <c r="B333" s="130"/>
      <c r="C333" s="130"/>
      <c r="D333" s="18">
        <v>2</v>
      </c>
      <c r="E333" s="18">
        <v>2</v>
      </c>
      <c r="F333" s="18">
        <v>2</v>
      </c>
      <c r="G333" s="18">
        <v>2</v>
      </c>
      <c r="H333" s="18">
        <v>2</v>
      </c>
      <c r="I333" s="18">
        <v>2</v>
      </c>
      <c r="J333" s="19">
        <v>2</v>
      </c>
    </row>
    <row r="334" spans="1:10" ht="18" customHeight="1" thickBot="1">
      <c r="A334" s="10" t="s">
        <v>102</v>
      </c>
      <c r="B334" s="20">
        <v>2</v>
      </c>
      <c r="C334" s="20">
        <v>2</v>
      </c>
      <c r="D334" s="20">
        <v>1</v>
      </c>
      <c r="E334" s="229" t="s">
        <v>344</v>
      </c>
      <c r="F334" s="20"/>
      <c r="G334" s="20"/>
      <c r="H334" s="20"/>
      <c r="I334" s="20"/>
      <c r="J334" s="21"/>
    </row>
    <row r="335" spans="1:10" ht="18" customHeight="1" thickBot="1">
      <c r="A335" s="56"/>
      <c r="B335" s="56"/>
      <c r="C335" s="56"/>
      <c r="D335" s="56"/>
      <c r="E335" s="56"/>
      <c r="F335" s="56"/>
      <c r="G335" s="56"/>
      <c r="H335" s="56"/>
      <c r="I335" s="56"/>
      <c r="J335" s="56"/>
    </row>
    <row r="336" spans="1:10" ht="18" customHeight="1">
      <c r="A336" s="6" t="s">
        <v>232</v>
      </c>
      <c r="B336" s="7" t="s">
        <v>519</v>
      </c>
      <c r="C336" s="398">
        <v>2020</v>
      </c>
      <c r="D336" s="399">
        <v>2009</v>
      </c>
      <c r="E336" s="398">
        <v>2021</v>
      </c>
      <c r="F336" s="399">
        <v>2009</v>
      </c>
      <c r="G336" s="398">
        <v>2022</v>
      </c>
      <c r="H336" s="399"/>
      <c r="I336" s="398">
        <v>2023</v>
      </c>
      <c r="J336" s="405"/>
    </row>
    <row r="337" spans="1:10" ht="18" customHeight="1">
      <c r="A337" s="390" t="s">
        <v>981</v>
      </c>
      <c r="B337" s="391"/>
      <c r="C337" s="391"/>
      <c r="D337" s="391"/>
      <c r="E337" s="391"/>
      <c r="F337" s="391"/>
      <c r="G337" s="391"/>
      <c r="H337" s="391"/>
      <c r="I337" s="391"/>
      <c r="J337" s="392"/>
    </row>
    <row r="338" spans="1:10" ht="18" customHeight="1">
      <c r="A338" s="8" t="s">
        <v>523</v>
      </c>
      <c r="B338" s="9" t="s">
        <v>520</v>
      </c>
      <c r="C338" s="383">
        <v>170898</v>
      </c>
      <c r="D338" s="384"/>
      <c r="E338" s="406">
        <v>181958</v>
      </c>
      <c r="F338" s="406"/>
      <c r="G338" s="406">
        <v>170000</v>
      </c>
      <c r="H338" s="406"/>
      <c r="I338" s="406">
        <v>170000</v>
      </c>
      <c r="J338" s="406"/>
    </row>
    <row r="339" spans="1:10" ht="18" customHeight="1" thickBo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</row>
    <row r="340" spans="1:10" ht="18" customHeight="1">
      <c r="A340" s="12" t="s">
        <v>90</v>
      </c>
      <c r="B340" s="420" t="s">
        <v>216</v>
      </c>
      <c r="C340" s="421"/>
      <c r="D340" s="421"/>
      <c r="E340" s="421"/>
      <c r="F340" s="421"/>
      <c r="G340" s="421"/>
      <c r="H340" s="421"/>
      <c r="I340" s="421"/>
      <c r="J340" s="422"/>
    </row>
    <row r="341" spans="1:10" ht="16.5">
      <c r="A341" s="13" t="s">
        <v>112</v>
      </c>
      <c r="B341" s="423" t="s">
        <v>26</v>
      </c>
      <c r="C341" s="424"/>
      <c r="D341" s="424"/>
      <c r="E341" s="424"/>
      <c r="F341" s="424"/>
      <c r="G341" s="424"/>
      <c r="H341" s="424"/>
      <c r="I341" s="424"/>
      <c r="J341" s="425"/>
    </row>
    <row r="342" spans="1:10" ht="18" customHeight="1">
      <c r="A342" s="8" t="s">
        <v>91</v>
      </c>
      <c r="B342" s="562" t="s">
        <v>549</v>
      </c>
      <c r="C342" s="563"/>
      <c r="D342" s="564" t="s">
        <v>27</v>
      </c>
      <c r="E342" s="565"/>
      <c r="F342" s="565"/>
      <c r="G342" s="565"/>
      <c r="H342" s="565"/>
      <c r="I342" s="565"/>
      <c r="J342" s="566"/>
    </row>
    <row r="343" spans="1:10" ht="18" customHeight="1">
      <c r="A343" s="8" t="s">
        <v>92</v>
      </c>
      <c r="B343" s="14" t="s">
        <v>93</v>
      </c>
      <c r="C343" s="14" t="s">
        <v>94</v>
      </c>
      <c r="D343" s="14" t="s">
        <v>95</v>
      </c>
      <c r="E343" s="15" t="s">
        <v>105</v>
      </c>
      <c r="F343" s="14" t="s">
        <v>96</v>
      </c>
      <c r="G343" s="14" t="s">
        <v>97</v>
      </c>
      <c r="H343" s="14" t="s">
        <v>98</v>
      </c>
      <c r="I343" s="14" t="s">
        <v>99</v>
      </c>
      <c r="J343" s="16" t="s">
        <v>100</v>
      </c>
    </row>
    <row r="344" spans="1:10" ht="18" customHeight="1">
      <c r="A344" s="8" t="s">
        <v>101</v>
      </c>
      <c r="B344" s="150"/>
      <c r="C344" s="150"/>
      <c r="D344" s="151">
        <v>150</v>
      </c>
      <c r="E344" s="151">
        <v>200</v>
      </c>
      <c r="F344" s="151">
        <v>200</v>
      </c>
      <c r="G344" s="151">
        <v>200</v>
      </c>
      <c r="H344" s="151">
        <v>200</v>
      </c>
      <c r="I344" s="151">
        <v>200</v>
      </c>
      <c r="J344" s="151">
        <v>200</v>
      </c>
    </row>
    <row r="345" spans="1:10" ht="17.25" thickBot="1">
      <c r="A345" s="10" t="s">
        <v>102</v>
      </c>
      <c r="B345" s="154">
        <v>224</v>
      </c>
      <c r="C345" s="229">
        <v>213</v>
      </c>
      <c r="D345" s="229">
        <v>167</v>
      </c>
      <c r="E345" s="229"/>
      <c r="F345" s="154"/>
      <c r="G345" s="154"/>
      <c r="H345" s="154"/>
      <c r="I345" s="154"/>
      <c r="J345" s="155"/>
    </row>
    <row r="346" spans="1:10" ht="18" customHeight="1">
      <c r="A346" s="12" t="s">
        <v>91</v>
      </c>
      <c r="B346" s="437" t="s">
        <v>549</v>
      </c>
      <c r="C346" s="438"/>
      <c r="D346" s="554" t="s">
        <v>340</v>
      </c>
      <c r="E346" s="555"/>
      <c r="F346" s="555"/>
      <c r="G346" s="555"/>
      <c r="H346" s="555"/>
      <c r="I346" s="555"/>
      <c r="J346" s="556"/>
    </row>
    <row r="347" spans="1:10" ht="18" customHeight="1">
      <c r="A347" s="8" t="s">
        <v>92</v>
      </c>
      <c r="B347" s="14" t="s">
        <v>93</v>
      </c>
      <c r="C347" s="14" t="s">
        <v>94</v>
      </c>
      <c r="D347" s="14" t="s">
        <v>95</v>
      </c>
      <c r="E347" s="15" t="s">
        <v>105</v>
      </c>
      <c r="F347" s="14" t="s">
        <v>96</v>
      </c>
      <c r="G347" s="14" t="s">
        <v>97</v>
      </c>
      <c r="H347" s="14" t="s">
        <v>98</v>
      </c>
      <c r="I347" s="14" t="s">
        <v>99</v>
      </c>
      <c r="J347" s="16" t="s">
        <v>100</v>
      </c>
    </row>
    <row r="348" spans="1:10" ht="18" customHeight="1">
      <c r="A348" s="8" t="s">
        <v>101</v>
      </c>
      <c r="B348" s="130"/>
      <c r="C348" s="130"/>
      <c r="D348" s="18">
        <v>2</v>
      </c>
      <c r="E348" s="18">
        <v>2</v>
      </c>
      <c r="F348" s="18">
        <v>2</v>
      </c>
      <c r="G348" s="18">
        <v>2</v>
      </c>
      <c r="H348" s="18">
        <v>2</v>
      </c>
      <c r="I348" s="18">
        <v>2</v>
      </c>
      <c r="J348" s="19">
        <v>2</v>
      </c>
    </row>
    <row r="349" spans="1:10" ht="18" customHeight="1" thickBot="1">
      <c r="A349" s="10" t="s">
        <v>102</v>
      </c>
      <c r="B349" s="20">
        <v>2</v>
      </c>
      <c r="C349" s="20">
        <v>1</v>
      </c>
      <c r="D349" s="20">
        <v>2</v>
      </c>
      <c r="E349" s="229" t="s">
        <v>344</v>
      </c>
      <c r="F349" s="20"/>
      <c r="G349" s="20"/>
      <c r="H349" s="20"/>
      <c r="I349" s="20"/>
      <c r="J349" s="21"/>
    </row>
    <row r="350" spans="1:11" ht="18" customHeight="1" thickBot="1">
      <c r="A350" s="251"/>
      <c r="B350" s="281"/>
      <c r="C350" s="281"/>
      <c r="D350" s="281"/>
      <c r="E350" s="282"/>
      <c r="F350" s="281"/>
      <c r="G350" s="281"/>
      <c r="H350" s="281"/>
      <c r="I350" s="281"/>
      <c r="J350" s="281"/>
      <c r="K350" s="184"/>
    </row>
    <row r="351" spans="1:10" ht="18" customHeight="1">
      <c r="A351" s="97" t="s">
        <v>939</v>
      </c>
      <c r="B351" s="250" t="s">
        <v>519</v>
      </c>
      <c r="C351" s="567">
        <v>2020</v>
      </c>
      <c r="D351" s="569">
        <v>2009</v>
      </c>
      <c r="E351" s="567">
        <v>2021</v>
      </c>
      <c r="F351" s="569">
        <v>2009</v>
      </c>
      <c r="G351" s="567">
        <v>2022</v>
      </c>
      <c r="H351" s="569"/>
      <c r="I351" s="567">
        <v>2023</v>
      </c>
      <c r="J351" s="568"/>
    </row>
    <row r="352" spans="1:10" ht="18" customHeight="1">
      <c r="A352" s="390" t="s">
        <v>940</v>
      </c>
      <c r="B352" s="391"/>
      <c r="C352" s="391"/>
      <c r="D352" s="391"/>
      <c r="E352" s="391"/>
      <c r="F352" s="391"/>
      <c r="G352" s="391"/>
      <c r="H352" s="391"/>
      <c r="I352" s="391"/>
      <c r="J352" s="392"/>
    </row>
    <row r="353" spans="1:10" ht="18" customHeight="1">
      <c r="A353" s="8" t="s">
        <v>523</v>
      </c>
      <c r="B353" s="9" t="s">
        <v>520</v>
      </c>
      <c r="C353" s="383">
        <v>134377</v>
      </c>
      <c r="D353" s="384"/>
      <c r="E353" s="406">
        <v>128287</v>
      </c>
      <c r="F353" s="406"/>
      <c r="G353" s="406">
        <v>140000</v>
      </c>
      <c r="H353" s="406"/>
      <c r="I353" s="406">
        <v>140000</v>
      </c>
      <c r="J353" s="406"/>
    </row>
    <row r="354" spans="1:10" ht="18" customHeight="1" thickBo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</row>
    <row r="355" spans="1:10" ht="18" customHeight="1">
      <c r="A355" s="12" t="s">
        <v>90</v>
      </c>
      <c r="B355" s="420" t="s">
        <v>216</v>
      </c>
      <c r="C355" s="421"/>
      <c r="D355" s="421"/>
      <c r="E355" s="421"/>
      <c r="F355" s="421"/>
      <c r="G355" s="421"/>
      <c r="H355" s="421"/>
      <c r="I355" s="421"/>
      <c r="J355" s="422"/>
    </row>
    <row r="356" spans="1:10" ht="18" customHeight="1">
      <c r="A356" s="13" t="s">
        <v>112</v>
      </c>
      <c r="B356" s="423" t="s">
        <v>26</v>
      </c>
      <c r="C356" s="424"/>
      <c r="D356" s="424"/>
      <c r="E356" s="424"/>
      <c r="F356" s="424"/>
      <c r="G356" s="424"/>
      <c r="H356" s="424"/>
      <c r="I356" s="424"/>
      <c r="J356" s="425"/>
    </row>
    <row r="357" spans="1:10" ht="18" customHeight="1">
      <c r="A357" s="8" t="s">
        <v>91</v>
      </c>
      <c r="B357" s="562" t="s">
        <v>549</v>
      </c>
      <c r="C357" s="563"/>
      <c r="D357" s="564" t="s">
        <v>27</v>
      </c>
      <c r="E357" s="565"/>
      <c r="F357" s="565"/>
      <c r="G357" s="565"/>
      <c r="H357" s="565"/>
      <c r="I357" s="565"/>
      <c r="J357" s="566"/>
    </row>
    <row r="358" spans="1:10" ht="18" customHeight="1">
      <c r="A358" s="8" t="s">
        <v>92</v>
      </c>
      <c r="B358" s="14" t="s">
        <v>93</v>
      </c>
      <c r="C358" s="14" t="s">
        <v>94</v>
      </c>
      <c r="D358" s="14" t="s">
        <v>95</v>
      </c>
      <c r="E358" s="15" t="s">
        <v>105</v>
      </c>
      <c r="F358" s="14" t="s">
        <v>96</v>
      </c>
      <c r="G358" s="14" t="s">
        <v>97</v>
      </c>
      <c r="H358" s="14" t="s">
        <v>98</v>
      </c>
      <c r="I358" s="14" t="s">
        <v>99</v>
      </c>
      <c r="J358" s="16" t="s">
        <v>100</v>
      </c>
    </row>
    <row r="359" spans="1:10" ht="18" customHeight="1">
      <c r="A359" s="8" t="s">
        <v>101</v>
      </c>
      <c r="B359" s="150"/>
      <c r="C359" s="150"/>
      <c r="D359" s="151">
        <v>180</v>
      </c>
      <c r="E359" s="151">
        <v>180</v>
      </c>
      <c r="F359" s="151">
        <v>180</v>
      </c>
      <c r="G359" s="151">
        <v>180</v>
      </c>
      <c r="H359" s="151">
        <v>180</v>
      </c>
      <c r="I359" s="151">
        <v>180</v>
      </c>
      <c r="J359" s="151">
        <v>180</v>
      </c>
    </row>
    <row r="360" spans="1:10" ht="18" customHeight="1" thickBot="1">
      <c r="A360" s="10" t="s">
        <v>102</v>
      </c>
      <c r="B360" s="229">
        <v>173</v>
      </c>
      <c r="C360" s="154">
        <v>180</v>
      </c>
      <c r="D360" s="229">
        <v>180</v>
      </c>
      <c r="E360" s="229"/>
      <c r="F360" s="154"/>
      <c r="G360" s="154"/>
      <c r="H360" s="154"/>
      <c r="I360" s="154"/>
      <c r="J360" s="155"/>
    </row>
    <row r="361" spans="1:10" ht="18" customHeight="1">
      <c r="A361" s="8" t="s">
        <v>91</v>
      </c>
      <c r="B361" s="415" t="s">
        <v>549</v>
      </c>
      <c r="C361" s="416"/>
      <c r="D361" s="444" t="s">
        <v>340</v>
      </c>
      <c r="E361" s="505"/>
      <c r="F361" s="445"/>
      <c r="G361" s="445"/>
      <c r="H361" s="445"/>
      <c r="I361" s="445"/>
      <c r="J361" s="446"/>
    </row>
    <row r="362" spans="1:10" ht="18" customHeight="1">
      <c r="A362" s="8" t="s">
        <v>92</v>
      </c>
      <c r="B362" s="14" t="s">
        <v>93</v>
      </c>
      <c r="C362" s="14" t="s">
        <v>94</v>
      </c>
      <c r="D362" s="14" t="s">
        <v>95</v>
      </c>
      <c r="E362" s="15" t="s">
        <v>105</v>
      </c>
      <c r="F362" s="14" t="s">
        <v>96</v>
      </c>
      <c r="G362" s="14" t="s">
        <v>97</v>
      </c>
      <c r="H362" s="14" t="s">
        <v>98</v>
      </c>
      <c r="I362" s="14" t="s">
        <v>99</v>
      </c>
      <c r="J362" s="16" t="s">
        <v>100</v>
      </c>
    </row>
    <row r="363" spans="1:10" ht="18" customHeight="1">
      <c r="A363" s="8" t="s">
        <v>101</v>
      </c>
      <c r="B363" s="130"/>
      <c r="C363" s="130"/>
      <c r="D363" s="18">
        <v>2</v>
      </c>
      <c r="E363" s="18">
        <v>2</v>
      </c>
      <c r="F363" s="18">
        <v>2</v>
      </c>
      <c r="G363" s="18">
        <v>2</v>
      </c>
      <c r="H363" s="18">
        <v>2</v>
      </c>
      <c r="I363" s="18">
        <v>2</v>
      </c>
      <c r="J363" s="18">
        <v>2</v>
      </c>
    </row>
    <row r="364" spans="1:10" ht="18" customHeight="1" thickBot="1">
      <c r="A364" s="10" t="s">
        <v>102</v>
      </c>
      <c r="B364" s="20">
        <v>1</v>
      </c>
      <c r="C364" s="20">
        <v>2</v>
      </c>
      <c r="D364" s="229">
        <v>2</v>
      </c>
      <c r="E364" s="229"/>
      <c r="F364" s="20"/>
      <c r="G364" s="20"/>
      <c r="H364" s="20"/>
      <c r="I364" s="20"/>
      <c r="J364" s="21"/>
    </row>
    <row r="365" spans="1:10" ht="18" customHeight="1">
      <c r="A365" s="255"/>
      <c r="B365" s="256"/>
      <c r="C365" s="256"/>
      <c r="D365" s="256"/>
      <c r="E365" s="184"/>
      <c r="F365" s="256"/>
      <c r="G365" s="256"/>
      <c r="H365" s="256"/>
      <c r="I365" s="256"/>
      <c r="J365" s="257"/>
    </row>
    <row r="366" spans="1:10" ht="18" customHeight="1">
      <c r="A366" s="385" t="s">
        <v>825</v>
      </c>
      <c r="B366" s="386"/>
      <c r="C366" s="386"/>
      <c r="D366" s="386"/>
      <c r="E366" s="386"/>
      <c r="F366" s="386"/>
      <c r="G366" s="386"/>
      <c r="H366" s="386"/>
      <c r="I366" s="386"/>
      <c r="J366" s="387"/>
    </row>
    <row r="367" spans="1:10" ht="18" customHeight="1">
      <c r="A367" s="37" t="s">
        <v>525</v>
      </c>
      <c r="B367" s="38" t="s">
        <v>520</v>
      </c>
      <c r="C367" s="381">
        <f>SUM(C378,C389,C400,C411,C422,C433)</f>
        <v>939723</v>
      </c>
      <c r="D367" s="492"/>
      <c r="E367" s="381">
        <f>SUM(E378,E389,E400,E411,E422,E433)</f>
        <v>965147</v>
      </c>
      <c r="F367" s="492"/>
      <c r="G367" s="381">
        <f>SUM(G378,G389,G400,G411,G422,G433)</f>
        <v>930000</v>
      </c>
      <c r="H367" s="492"/>
      <c r="I367" s="381">
        <f>SUM(I378,I389,I400,I411,I422,I433)</f>
        <v>930000</v>
      </c>
      <c r="J367" s="492"/>
    </row>
    <row r="368" spans="1:10" ht="18" customHeight="1" thickBot="1">
      <c r="A368" s="39"/>
      <c r="B368" s="148"/>
      <c r="C368" s="148"/>
      <c r="D368" s="148"/>
      <c r="E368" s="148"/>
      <c r="F368" s="148"/>
      <c r="G368" s="148"/>
      <c r="H368" s="148"/>
      <c r="I368" s="148"/>
      <c r="J368" s="148"/>
    </row>
    <row r="369" spans="1:10" ht="18" customHeight="1">
      <c r="A369" s="12" t="s">
        <v>90</v>
      </c>
      <c r="B369" s="420" t="s">
        <v>216</v>
      </c>
      <c r="C369" s="421"/>
      <c r="D369" s="421"/>
      <c r="E369" s="421"/>
      <c r="F369" s="421"/>
      <c r="G369" s="421"/>
      <c r="H369" s="421"/>
      <c r="I369" s="421"/>
      <c r="J369" s="422"/>
    </row>
    <row r="370" spans="1:10" ht="18" customHeight="1">
      <c r="A370" s="13" t="s">
        <v>112</v>
      </c>
      <c r="B370" s="573" t="s">
        <v>28</v>
      </c>
      <c r="C370" s="573"/>
      <c r="D370" s="573"/>
      <c r="E370" s="573"/>
      <c r="F370" s="573"/>
      <c r="G370" s="573"/>
      <c r="H370" s="573"/>
      <c r="I370" s="573"/>
      <c r="J370" s="574"/>
    </row>
    <row r="371" spans="1:10" ht="18" customHeight="1">
      <c r="A371" s="8" t="s">
        <v>91</v>
      </c>
      <c r="B371" s="577" t="s">
        <v>549</v>
      </c>
      <c r="C371" s="577"/>
      <c r="D371" s="509" t="s">
        <v>482</v>
      </c>
      <c r="E371" s="509"/>
      <c r="F371" s="509"/>
      <c r="G371" s="509"/>
      <c r="H371" s="509"/>
      <c r="I371" s="509"/>
      <c r="J371" s="510"/>
    </row>
    <row r="372" spans="1:10" ht="18" customHeight="1">
      <c r="A372" s="8" t="s">
        <v>92</v>
      </c>
      <c r="B372" s="14" t="s">
        <v>93</v>
      </c>
      <c r="C372" s="14" t="s">
        <v>94</v>
      </c>
      <c r="D372" s="14" t="s">
        <v>95</v>
      </c>
      <c r="E372" s="15" t="s">
        <v>105</v>
      </c>
      <c r="F372" s="14" t="s">
        <v>96</v>
      </c>
      <c r="G372" s="14" t="s">
        <v>97</v>
      </c>
      <c r="H372" s="14" t="s">
        <v>98</v>
      </c>
      <c r="I372" s="14" t="s">
        <v>99</v>
      </c>
      <c r="J372" s="16" t="s">
        <v>100</v>
      </c>
    </row>
    <row r="373" spans="1:10" ht="18" customHeight="1">
      <c r="A373" s="8" t="s">
        <v>101</v>
      </c>
      <c r="B373" s="142"/>
      <c r="C373" s="142"/>
      <c r="D373" s="143">
        <v>0.85</v>
      </c>
      <c r="E373" s="143">
        <v>0.6</v>
      </c>
      <c r="F373" s="143">
        <v>0.6</v>
      </c>
      <c r="G373" s="143">
        <v>0.6</v>
      </c>
      <c r="H373" s="143">
        <v>0.6</v>
      </c>
      <c r="I373" s="143">
        <v>0.6</v>
      </c>
      <c r="J373" s="143">
        <v>0.6</v>
      </c>
    </row>
    <row r="374" spans="1:10" ht="18" customHeight="1" thickBot="1">
      <c r="A374" s="10" t="s">
        <v>102</v>
      </c>
      <c r="B374" s="145">
        <v>0.669</v>
      </c>
      <c r="C374" s="229">
        <v>63.6</v>
      </c>
      <c r="D374" s="229">
        <v>74.7</v>
      </c>
      <c r="E374" s="229"/>
      <c r="F374" s="145"/>
      <c r="G374" s="145"/>
      <c r="H374" s="145"/>
      <c r="I374" s="145"/>
      <c r="J374" s="146"/>
    </row>
    <row r="375" spans="1:10" ht="18" customHeight="1" thickBot="1">
      <c r="A375" s="56"/>
      <c r="B375" s="56"/>
      <c r="C375" s="56"/>
      <c r="D375" s="56"/>
      <c r="E375" s="56"/>
      <c r="F375" s="56"/>
      <c r="G375" s="56"/>
      <c r="H375" s="56"/>
      <c r="I375" s="56"/>
      <c r="J375" s="56"/>
    </row>
    <row r="376" spans="1:10" ht="18" customHeight="1">
      <c r="A376" s="6" t="s">
        <v>233</v>
      </c>
      <c r="B376" s="7" t="s">
        <v>519</v>
      </c>
      <c r="C376" s="398">
        <v>2020</v>
      </c>
      <c r="D376" s="399">
        <v>2009</v>
      </c>
      <c r="E376" s="398">
        <v>2021</v>
      </c>
      <c r="F376" s="399">
        <v>2009</v>
      </c>
      <c r="G376" s="398">
        <v>2022</v>
      </c>
      <c r="H376" s="399"/>
      <c r="I376" s="398">
        <v>2023</v>
      </c>
      <c r="J376" s="405"/>
    </row>
    <row r="377" spans="1:10" ht="18" customHeight="1">
      <c r="A377" s="390" t="s">
        <v>931</v>
      </c>
      <c r="B377" s="391"/>
      <c r="C377" s="391"/>
      <c r="D377" s="391"/>
      <c r="E377" s="391"/>
      <c r="F377" s="391"/>
      <c r="G377" s="391"/>
      <c r="H377" s="391"/>
      <c r="I377" s="391"/>
      <c r="J377" s="392"/>
    </row>
    <row r="378" spans="1:10" ht="18" customHeight="1">
      <c r="A378" s="8" t="s">
        <v>523</v>
      </c>
      <c r="B378" s="9" t="s">
        <v>520</v>
      </c>
      <c r="C378" s="383">
        <v>171014</v>
      </c>
      <c r="D378" s="384"/>
      <c r="E378" s="406">
        <v>189429</v>
      </c>
      <c r="F378" s="406"/>
      <c r="G378" s="406">
        <v>150000</v>
      </c>
      <c r="H378" s="406"/>
      <c r="I378" s="406">
        <v>150000</v>
      </c>
      <c r="J378" s="406"/>
    </row>
    <row r="379" spans="1:10" ht="18" customHeight="1" thickBo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</row>
    <row r="380" spans="1:10" ht="18" customHeight="1">
      <c r="A380" s="12" t="s">
        <v>90</v>
      </c>
      <c r="B380" s="420" t="s">
        <v>216</v>
      </c>
      <c r="C380" s="421"/>
      <c r="D380" s="421"/>
      <c r="E380" s="421"/>
      <c r="F380" s="421"/>
      <c r="G380" s="421"/>
      <c r="H380" s="421"/>
      <c r="I380" s="421"/>
      <c r="J380" s="422"/>
    </row>
    <row r="381" spans="1:10" ht="18" customHeight="1">
      <c r="A381" s="13" t="s">
        <v>112</v>
      </c>
      <c r="B381" s="423" t="s">
        <v>473</v>
      </c>
      <c r="C381" s="424"/>
      <c r="D381" s="578"/>
      <c r="E381" s="578"/>
      <c r="F381" s="578"/>
      <c r="G381" s="578"/>
      <c r="H381" s="578"/>
      <c r="I381" s="578"/>
      <c r="J381" s="579"/>
    </row>
    <row r="382" spans="1:10" ht="16.5">
      <c r="A382" s="8" t="s">
        <v>91</v>
      </c>
      <c r="B382" s="415" t="s">
        <v>549</v>
      </c>
      <c r="C382" s="416"/>
      <c r="D382" s="575" t="s">
        <v>474</v>
      </c>
      <c r="E382" s="575"/>
      <c r="F382" s="575"/>
      <c r="G382" s="575"/>
      <c r="H382" s="575"/>
      <c r="I382" s="575"/>
      <c r="J382" s="576"/>
    </row>
    <row r="383" spans="1:10" ht="16.5">
      <c r="A383" s="8" t="s">
        <v>92</v>
      </c>
      <c r="B383" s="14" t="s">
        <v>93</v>
      </c>
      <c r="C383" s="14" t="s">
        <v>94</v>
      </c>
      <c r="D383" s="14" t="s">
        <v>95</v>
      </c>
      <c r="E383" s="15" t="s">
        <v>105</v>
      </c>
      <c r="F383" s="14" t="s">
        <v>96</v>
      </c>
      <c r="G383" s="14" t="s">
        <v>97</v>
      </c>
      <c r="H383" s="14" t="s">
        <v>98</v>
      </c>
      <c r="I383" s="14" t="s">
        <v>99</v>
      </c>
      <c r="J383" s="16" t="s">
        <v>100</v>
      </c>
    </row>
    <row r="384" spans="1:10" ht="16.5">
      <c r="A384" s="8" t="s">
        <v>101</v>
      </c>
      <c r="B384" s="156"/>
      <c r="C384" s="156"/>
      <c r="D384" s="18">
        <v>350</v>
      </c>
      <c r="E384" s="18">
        <v>350</v>
      </c>
      <c r="F384" s="18">
        <v>350</v>
      </c>
      <c r="G384" s="18">
        <v>350</v>
      </c>
      <c r="H384" s="18">
        <v>350</v>
      </c>
      <c r="I384" s="18">
        <v>350</v>
      </c>
      <c r="J384" s="19">
        <v>350</v>
      </c>
    </row>
    <row r="385" spans="1:10" ht="17.25" thickBot="1">
      <c r="A385" s="10" t="s">
        <v>102</v>
      </c>
      <c r="B385" s="229">
        <v>335</v>
      </c>
      <c r="C385" s="229">
        <v>327</v>
      </c>
      <c r="D385" s="229">
        <v>313</v>
      </c>
      <c r="E385" s="229"/>
      <c r="F385" s="20"/>
      <c r="G385" s="20"/>
      <c r="H385" s="20"/>
      <c r="I385" s="20"/>
      <c r="J385" s="21"/>
    </row>
    <row r="386" spans="1:10" ht="13.5" thickBot="1">
      <c r="A386" s="56"/>
      <c r="B386" s="56"/>
      <c r="C386" s="56"/>
      <c r="D386" s="56"/>
      <c r="E386" s="56"/>
      <c r="F386" s="56"/>
      <c r="G386" s="56"/>
      <c r="H386" s="56"/>
      <c r="I386" s="56"/>
      <c r="J386" s="56"/>
    </row>
    <row r="387" spans="1:10" ht="16.5">
      <c r="A387" s="6" t="s">
        <v>234</v>
      </c>
      <c r="B387" s="7" t="s">
        <v>519</v>
      </c>
      <c r="C387" s="398">
        <v>2020</v>
      </c>
      <c r="D387" s="399">
        <v>2009</v>
      </c>
      <c r="E387" s="398">
        <v>2021</v>
      </c>
      <c r="F387" s="399">
        <v>2009</v>
      </c>
      <c r="G387" s="398">
        <v>2022</v>
      </c>
      <c r="H387" s="399"/>
      <c r="I387" s="398">
        <v>2023</v>
      </c>
      <c r="J387" s="405"/>
    </row>
    <row r="388" spans="1:10" ht="16.5">
      <c r="A388" s="390" t="s">
        <v>826</v>
      </c>
      <c r="B388" s="391"/>
      <c r="C388" s="391"/>
      <c r="D388" s="391"/>
      <c r="E388" s="391"/>
      <c r="F388" s="391"/>
      <c r="G388" s="391"/>
      <c r="H388" s="391"/>
      <c r="I388" s="391"/>
      <c r="J388" s="392"/>
    </row>
    <row r="389" spans="1:10" ht="16.5">
      <c r="A389" s="8" t="s">
        <v>523</v>
      </c>
      <c r="B389" s="9" t="s">
        <v>520</v>
      </c>
      <c r="C389" s="383">
        <v>142412</v>
      </c>
      <c r="D389" s="384"/>
      <c r="E389" s="406">
        <v>154590</v>
      </c>
      <c r="F389" s="406"/>
      <c r="G389" s="406">
        <v>140000</v>
      </c>
      <c r="H389" s="406"/>
      <c r="I389" s="406">
        <v>140000</v>
      </c>
      <c r="J389" s="406"/>
    </row>
    <row r="390" spans="1:10" ht="13.5" thickBo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</row>
    <row r="391" spans="1:10" ht="16.5">
      <c r="A391" s="12" t="s">
        <v>90</v>
      </c>
      <c r="B391" s="420" t="s">
        <v>216</v>
      </c>
      <c r="C391" s="421"/>
      <c r="D391" s="421"/>
      <c r="E391" s="421"/>
      <c r="F391" s="421"/>
      <c r="G391" s="421"/>
      <c r="H391" s="421"/>
      <c r="I391" s="421"/>
      <c r="J391" s="422"/>
    </row>
    <row r="392" spans="1:10" ht="16.5">
      <c r="A392" s="13" t="s">
        <v>112</v>
      </c>
      <c r="B392" s="423" t="s">
        <v>473</v>
      </c>
      <c r="C392" s="424"/>
      <c r="D392" s="578"/>
      <c r="E392" s="578"/>
      <c r="F392" s="578"/>
      <c r="G392" s="578"/>
      <c r="H392" s="578"/>
      <c r="I392" s="578"/>
      <c r="J392" s="579"/>
    </row>
    <row r="393" spans="1:10" ht="16.5">
      <c r="A393" s="8" t="s">
        <v>91</v>
      </c>
      <c r="B393" s="415" t="s">
        <v>549</v>
      </c>
      <c r="C393" s="416"/>
      <c r="D393" s="575" t="s">
        <v>474</v>
      </c>
      <c r="E393" s="575"/>
      <c r="F393" s="575"/>
      <c r="G393" s="575"/>
      <c r="H393" s="575"/>
      <c r="I393" s="575"/>
      <c r="J393" s="576"/>
    </row>
    <row r="394" spans="1:10" ht="16.5">
      <c r="A394" s="8" t="s">
        <v>92</v>
      </c>
      <c r="B394" s="14" t="s">
        <v>93</v>
      </c>
      <c r="C394" s="14" t="s">
        <v>94</v>
      </c>
      <c r="D394" s="14" t="s">
        <v>95</v>
      </c>
      <c r="E394" s="15" t="s">
        <v>105</v>
      </c>
      <c r="F394" s="14" t="s">
        <v>96</v>
      </c>
      <c r="G394" s="14" t="s">
        <v>97</v>
      </c>
      <c r="H394" s="14" t="s">
        <v>98</v>
      </c>
      <c r="I394" s="14" t="s">
        <v>99</v>
      </c>
      <c r="J394" s="16" t="s">
        <v>100</v>
      </c>
    </row>
    <row r="395" spans="1:10" ht="16.5">
      <c r="A395" s="8" t="s">
        <v>101</v>
      </c>
      <c r="B395" s="156"/>
      <c r="C395" s="156"/>
      <c r="D395" s="18">
        <v>500</v>
      </c>
      <c r="E395" s="18">
        <v>500</v>
      </c>
      <c r="F395" s="18">
        <v>500</v>
      </c>
      <c r="G395" s="18">
        <v>500</v>
      </c>
      <c r="H395" s="18">
        <v>500</v>
      </c>
      <c r="I395" s="18">
        <v>500</v>
      </c>
      <c r="J395" s="18">
        <v>500</v>
      </c>
    </row>
    <row r="396" spans="1:10" ht="17.25" thickBot="1">
      <c r="A396" s="10" t="s">
        <v>102</v>
      </c>
      <c r="B396" s="20">
        <v>227</v>
      </c>
      <c r="C396" s="229">
        <v>235</v>
      </c>
      <c r="D396" s="229">
        <v>402</v>
      </c>
      <c r="E396" s="229"/>
      <c r="F396" s="20"/>
      <c r="G396" s="20"/>
      <c r="H396" s="20"/>
      <c r="I396" s="20"/>
      <c r="J396" s="21"/>
    </row>
    <row r="397" spans="1:10" ht="17.25" thickBot="1">
      <c r="A397" s="76"/>
      <c r="B397" s="103"/>
      <c r="C397" s="103"/>
      <c r="D397" s="103"/>
      <c r="E397" s="103"/>
      <c r="F397" s="103"/>
      <c r="G397" s="103"/>
      <c r="H397" s="103"/>
      <c r="I397" s="103"/>
      <c r="J397" s="104"/>
    </row>
    <row r="398" spans="1:10" ht="16.5">
      <c r="A398" s="6" t="s">
        <v>235</v>
      </c>
      <c r="B398" s="7" t="s">
        <v>519</v>
      </c>
      <c r="C398" s="398">
        <v>2020</v>
      </c>
      <c r="D398" s="399">
        <v>2009</v>
      </c>
      <c r="E398" s="398">
        <v>2021</v>
      </c>
      <c r="F398" s="399">
        <v>2009</v>
      </c>
      <c r="G398" s="398">
        <v>2022</v>
      </c>
      <c r="H398" s="399"/>
      <c r="I398" s="398">
        <v>2023</v>
      </c>
      <c r="J398" s="405"/>
    </row>
    <row r="399" spans="1:10" ht="16.5">
      <c r="A399" s="390" t="s">
        <v>999</v>
      </c>
      <c r="B399" s="391"/>
      <c r="C399" s="391"/>
      <c r="D399" s="391"/>
      <c r="E399" s="391"/>
      <c r="F399" s="391"/>
      <c r="G399" s="391"/>
      <c r="H399" s="391"/>
      <c r="I399" s="391"/>
      <c r="J399" s="392"/>
    </row>
    <row r="400" spans="1:10" ht="16.5">
      <c r="A400" s="8" t="s">
        <v>523</v>
      </c>
      <c r="B400" s="9" t="s">
        <v>520</v>
      </c>
      <c r="C400" s="383">
        <v>0</v>
      </c>
      <c r="D400" s="384"/>
      <c r="E400" s="406">
        <v>0</v>
      </c>
      <c r="F400" s="406" t="e">
        <f>+F413+F439+F483+F550+F565+F602</f>
        <v>#VALUE!</v>
      </c>
      <c r="G400" s="406">
        <v>0</v>
      </c>
      <c r="H400" s="406"/>
      <c r="I400" s="406">
        <v>0</v>
      </c>
      <c r="J400" s="414"/>
    </row>
    <row r="401" spans="1:10" ht="13.5" thickBo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</row>
    <row r="402" spans="1:10" ht="16.5">
      <c r="A402" s="12" t="s">
        <v>90</v>
      </c>
      <c r="B402" s="420" t="s">
        <v>216</v>
      </c>
      <c r="C402" s="421"/>
      <c r="D402" s="421"/>
      <c r="E402" s="421"/>
      <c r="F402" s="421"/>
      <c r="G402" s="421"/>
      <c r="H402" s="421"/>
      <c r="I402" s="421"/>
      <c r="J402" s="422"/>
    </row>
    <row r="403" spans="1:10" ht="16.5">
      <c r="A403" s="13" t="s">
        <v>112</v>
      </c>
      <c r="B403" s="423" t="s">
        <v>473</v>
      </c>
      <c r="C403" s="424"/>
      <c r="D403" s="578"/>
      <c r="E403" s="578"/>
      <c r="F403" s="578"/>
      <c r="G403" s="578"/>
      <c r="H403" s="578"/>
      <c r="I403" s="578"/>
      <c r="J403" s="579"/>
    </row>
    <row r="404" spans="1:10" ht="16.5">
      <c r="A404" s="8" t="s">
        <v>91</v>
      </c>
      <c r="B404" s="415" t="s">
        <v>549</v>
      </c>
      <c r="C404" s="416"/>
      <c r="D404" s="575" t="s">
        <v>474</v>
      </c>
      <c r="E404" s="575"/>
      <c r="F404" s="575"/>
      <c r="G404" s="575"/>
      <c r="H404" s="575"/>
      <c r="I404" s="575"/>
      <c r="J404" s="576"/>
    </row>
    <row r="405" spans="1:10" ht="16.5">
      <c r="A405" s="8" t="s">
        <v>92</v>
      </c>
      <c r="B405" s="14" t="s">
        <v>93</v>
      </c>
      <c r="C405" s="14" t="s">
        <v>94</v>
      </c>
      <c r="D405" s="14" t="s">
        <v>95</v>
      </c>
      <c r="E405" s="15" t="s">
        <v>105</v>
      </c>
      <c r="F405" s="14" t="s">
        <v>96</v>
      </c>
      <c r="G405" s="14" t="s">
        <v>97</v>
      </c>
      <c r="H405" s="14" t="s">
        <v>98</v>
      </c>
      <c r="I405" s="14" t="s">
        <v>99</v>
      </c>
      <c r="J405" s="16" t="s">
        <v>100</v>
      </c>
    </row>
    <row r="406" spans="1:10" ht="16.5">
      <c r="A406" s="8" t="s">
        <v>101</v>
      </c>
      <c r="B406" s="156"/>
      <c r="C406" s="156"/>
      <c r="D406" s="18">
        <v>300</v>
      </c>
      <c r="E406" s="18">
        <v>300</v>
      </c>
      <c r="F406" s="18">
        <v>300</v>
      </c>
      <c r="G406" s="18">
        <v>300</v>
      </c>
      <c r="H406" s="18">
        <v>300</v>
      </c>
      <c r="I406" s="18">
        <v>300</v>
      </c>
      <c r="J406" s="18">
        <v>300</v>
      </c>
    </row>
    <row r="407" spans="1:10" ht="17.25" thickBot="1">
      <c r="A407" s="10" t="s">
        <v>102</v>
      </c>
      <c r="B407" s="20">
        <v>188</v>
      </c>
      <c r="C407" s="20">
        <v>266</v>
      </c>
      <c r="D407" s="229">
        <v>286</v>
      </c>
      <c r="E407" s="229" t="s">
        <v>344</v>
      </c>
      <c r="F407" s="20"/>
      <c r="G407" s="20"/>
      <c r="H407" s="20"/>
      <c r="I407" s="20"/>
      <c r="J407" s="21"/>
    </row>
    <row r="408" spans="1:10" ht="17.25" thickBot="1">
      <c r="A408" s="251"/>
      <c r="B408" s="281"/>
      <c r="C408" s="281"/>
      <c r="D408" s="282"/>
      <c r="E408" s="282"/>
      <c r="F408" s="281"/>
      <c r="G408" s="281"/>
      <c r="H408" s="281"/>
      <c r="I408" s="281"/>
      <c r="J408" s="281"/>
    </row>
    <row r="409" spans="1:10" ht="16.5">
      <c r="A409" s="97" t="s">
        <v>236</v>
      </c>
      <c r="B409" s="250" t="s">
        <v>519</v>
      </c>
      <c r="C409" s="567">
        <v>2020</v>
      </c>
      <c r="D409" s="569">
        <v>2009</v>
      </c>
      <c r="E409" s="567">
        <v>2021</v>
      </c>
      <c r="F409" s="569">
        <v>2009</v>
      </c>
      <c r="G409" s="567">
        <v>2022</v>
      </c>
      <c r="H409" s="569"/>
      <c r="I409" s="567">
        <v>2023</v>
      </c>
      <c r="J409" s="568"/>
    </row>
    <row r="410" spans="1:10" ht="16.5">
      <c r="A410" s="390" t="s">
        <v>827</v>
      </c>
      <c r="B410" s="391"/>
      <c r="C410" s="391"/>
      <c r="D410" s="391"/>
      <c r="E410" s="391"/>
      <c r="F410" s="391"/>
      <c r="G410" s="391"/>
      <c r="H410" s="391"/>
      <c r="I410" s="391"/>
      <c r="J410" s="392"/>
    </row>
    <row r="411" spans="1:10" ht="16.5">
      <c r="A411" s="8" t="s">
        <v>523</v>
      </c>
      <c r="B411" s="9" t="s">
        <v>520</v>
      </c>
      <c r="C411" s="383">
        <v>287661</v>
      </c>
      <c r="D411" s="384"/>
      <c r="E411" s="406">
        <v>293476</v>
      </c>
      <c r="F411" s="406"/>
      <c r="G411" s="406">
        <v>300000</v>
      </c>
      <c r="H411" s="406"/>
      <c r="I411" s="406">
        <v>300000</v>
      </c>
      <c r="J411" s="406"/>
    </row>
    <row r="412" spans="1:10" ht="13.5" thickBot="1">
      <c r="A412" s="11"/>
      <c r="B412" s="11"/>
      <c r="C412" s="244" t="s">
        <v>344</v>
      </c>
      <c r="D412" s="11"/>
      <c r="E412" s="11"/>
      <c r="F412" s="11"/>
      <c r="G412" s="11"/>
      <c r="H412" s="11"/>
      <c r="I412" s="11"/>
      <c r="J412" s="11"/>
    </row>
    <row r="413" spans="1:10" ht="16.5">
      <c r="A413" s="12" t="s">
        <v>90</v>
      </c>
      <c r="B413" s="420" t="s">
        <v>216</v>
      </c>
      <c r="C413" s="421"/>
      <c r="D413" s="421"/>
      <c r="E413" s="421"/>
      <c r="F413" s="421"/>
      <c r="G413" s="421"/>
      <c r="H413" s="421"/>
      <c r="I413" s="421"/>
      <c r="J413" s="422"/>
    </row>
    <row r="414" spans="1:10" ht="16.5">
      <c r="A414" s="13" t="s">
        <v>112</v>
      </c>
      <c r="B414" s="423" t="s">
        <v>473</v>
      </c>
      <c r="C414" s="424"/>
      <c r="D414" s="578"/>
      <c r="E414" s="578"/>
      <c r="F414" s="578"/>
      <c r="G414" s="578"/>
      <c r="H414" s="578"/>
      <c r="I414" s="578"/>
      <c r="J414" s="579"/>
    </row>
    <row r="415" spans="1:10" ht="16.5">
      <c r="A415" s="8" t="s">
        <v>91</v>
      </c>
      <c r="B415" s="415" t="s">
        <v>549</v>
      </c>
      <c r="C415" s="416"/>
      <c r="D415" s="575" t="s">
        <v>474</v>
      </c>
      <c r="E415" s="575"/>
      <c r="F415" s="575"/>
      <c r="G415" s="575"/>
      <c r="H415" s="575"/>
      <c r="I415" s="575"/>
      <c r="J415" s="576"/>
    </row>
    <row r="416" spans="1:10" ht="16.5">
      <c r="A416" s="8" t="s">
        <v>92</v>
      </c>
      <c r="B416" s="14" t="s">
        <v>93</v>
      </c>
      <c r="C416" s="14" t="s">
        <v>94</v>
      </c>
      <c r="D416" s="14" t="s">
        <v>95</v>
      </c>
      <c r="E416" s="15" t="s">
        <v>105</v>
      </c>
      <c r="F416" s="14" t="s">
        <v>96</v>
      </c>
      <c r="G416" s="14" t="s">
        <v>97</v>
      </c>
      <c r="H416" s="14" t="s">
        <v>98</v>
      </c>
      <c r="I416" s="14" t="s">
        <v>99</v>
      </c>
      <c r="J416" s="16" t="s">
        <v>100</v>
      </c>
    </row>
    <row r="417" spans="1:10" ht="16.5">
      <c r="A417" s="8" t="s">
        <v>101</v>
      </c>
      <c r="B417" s="156"/>
      <c r="C417" s="156"/>
      <c r="D417" s="18">
        <v>450</v>
      </c>
      <c r="E417" s="18">
        <v>500</v>
      </c>
      <c r="F417" s="18">
        <v>500</v>
      </c>
      <c r="G417" s="18">
        <v>500</v>
      </c>
      <c r="H417" s="18">
        <v>500</v>
      </c>
      <c r="I417" s="18">
        <v>500</v>
      </c>
      <c r="J417" s="18">
        <v>500</v>
      </c>
    </row>
    <row r="418" spans="1:10" ht="17.25" thickBot="1">
      <c r="A418" s="10" t="s">
        <v>102</v>
      </c>
      <c r="B418" s="20">
        <v>330</v>
      </c>
      <c r="C418" s="20">
        <v>306</v>
      </c>
      <c r="D418" s="229">
        <v>472</v>
      </c>
      <c r="E418" s="229" t="s">
        <v>344</v>
      </c>
      <c r="F418" s="20"/>
      <c r="G418" s="20"/>
      <c r="H418" s="20"/>
      <c r="I418" s="20"/>
      <c r="J418" s="21"/>
    </row>
    <row r="419" spans="1:10" ht="13.5" thickBot="1">
      <c r="A419" s="56"/>
      <c r="B419" s="56"/>
      <c r="C419" s="56"/>
      <c r="D419" s="56"/>
      <c r="E419" s="56"/>
      <c r="F419" s="56"/>
      <c r="G419" s="56"/>
      <c r="H419" s="56"/>
      <c r="I419" s="56"/>
      <c r="J419" s="56"/>
    </row>
    <row r="420" spans="1:10" ht="16.5">
      <c r="A420" s="6" t="s">
        <v>237</v>
      </c>
      <c r="B420" s="7" t="s">
        <v>519</v>
      </c>
      <c r="C420" s="398">
        <v>2020</v>
      </c>
      <c r="D420" s="399">
        <v>2009</v>
      </c>
      <c r="E420" s="398">
        <v>2021</v>
      </c>
      <c r="F420" s="399">
        <v>2009</v>
      </c>
      <c r="G420" s="398">
        <v>2022</v>
      </c>
      <c r="H420" s="399"/>
      <c r="I420" s="398">
        <v>2023</v>
      </c>
      <c r="J420" s="405"/>
    </row>
    <row r="421" spans="1:10" ht="16.5">
      <c r="A421" s="390" t="s">
        <v>828</v>
      </c>
      <c r="B421" s="391"/>
      <c r="C421" s="391"/>
      <c r="D421" s="391"/>
      <c r="E421" s="391"/>
      <c r="F421" s="391"/>
      <c r="G421" s="391"/>
      <c r="H421" s="391"/>
      <c r="I421" s="391"/>
      <c r="J421" s="392"/>
    </row>
    <row r="422" spans="1:10" ht="16.5">
      <c r="A422" s="8" t="s">
        <v>523</v>
      </c>
      <c r="B422" s="9" t="s">
        <v>520</v>
      </c>
      <c r="C422" s="383">
        <v>88660</v>
      </c>
      <c r="D422" s="384"/>
      <c r="E422" s="406">
        <v>91386</v>
      </c>
      <c r="F422" s="406"/>
      <c r="G422" s="406">
        <v>90000</v>
      </c>
      <c r="H422" s="406"/>
      <c r="I422" s="406">
        <v>90000</v>
      </c>
      <c r="J422" s="406"/>
    </row>
    <row r="423" spans="1:10" ht="13.5" thickBo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</row>
    <row r="424" spans="1:10" ht="16.5">
      <c r="A424" s="12" t="s">
        <v>90</v>
      </c>
      <c r="B424" s="420" t="s">
        <v>216</v>
      </c>
      <c r="C424" s="421"/>
      <c r="D424" s="421"/>
      <c r="E424" s="421"/>
      <c r="F424" s="421"/>
      <c r="G424" s="421"/>
      <c r="H424" s="421"/>
      <c r="I424" s="421"/>
      <c r="J424" s="422"/>
    </row>
    <row r="425" spans="1:10" ht="16.5">
      <c r="A425" s="13" t="s">
        <v>112</v>
      </c>
      <c r="B425" s="423" t="s">
        <v>473</v>
      </c>
      <c r="C425" s="424"/>
      <c r="D425" s="578"/>
      <c r="E425" s="578"/>
      <c r="F425" s="578"/>
      <c r="G425" s="578"/>
      <c r="H425" s="578"/>
      <c r="I425" s="578"/>
      <c r="J425" s="579"/>
    </row>
    <row r="426" spans="1:10" ht="16.5">
      <c r="A426" s="8" t="s">
        <v>91</v>
      </c>
      <c r="B426" s="415" t="s">
        <v>549</v>
      </c>
      <c r="C426" s="416"/>
      <c r="D426" s="575" t="s">
        <v>474</v>
      </c>
      <c r="E426" s="575"/>
      <c r="F426" s="575"/>
      <c r="G426" s="575"/>
      <c r="H426" s="575"/>
      <c r="I426" s="575"/>
      <c r="J426" s="576"/>
    </row>
    <row r="427" spans="1:10" ht="16.5">
      <c r="A427" s="8" t="s">
        <v>92</v>
      </c>
      <c r="B427" s="14" t="s">
        <v>93</v>
      </c>
      <c r="C427" s="14" t="s">
        <v>94</v>
      </c>
      <c r="D427" s="14" t="s">
        <v>95</v>
      </c>
      <c r="E427" s="15" t="s">
        <v>105</v>
      </c>
      <c r="F427" s="14" t="s">
        <v>96</v>
      </c>
      <c r="G427" s="14" t="s">
        <v>97</v>
      </c>
      <c r="H427" s="14" t="s">
        <v>98</v>
      </c>
      <c r="I427" s="14" t="s">
        <v>99</v>
      </c>
      <c r="J427" s="16" t="s">
        <v>100</v>
      </c>
    </row>
    <row r="428" spans="1:10" ht="16.5">
      <c r="A428" s="8" t="s">
        <v>101</v>
      </c>
      <c r="B428" s="156"/>
      <c r="C428" s="156"/>
      <c r="D428" s="18">
        <v>150</v>
      </c>
      <c r="E428" s="18">
        <v>150</v>
      </c>
      <c r="F428" s="18">
        <v>150</v>
      </c>
      <c r="G428" s="18">
        <v>150</v>
      </c>
      <c r="H428" s="18">
        <v>150</v>
      </c>
      <c r="I428" s="18">
        <v>150</v>
      </c>
      <c r="J428" s="19">
        <v>150</v>
      </c>
    </row>
    <row r="429" spans="1:14" ht="17.25" thickBot="1">
      <c r="A429" s="10" t="s">
        <v>102</v>
      </c>
      <c r="B429" s="20">
        <v>138</v>
      </c>
      <c r="C429" s="229">
        <v>157</v>
      </c>
      <c r="D429" s="229">
        <v>177</v>
      </c>
      <c r="E429" s="229"/>
      <c r="F429" s="20"/>
      <c r="G429" s="20"/>
      <c r="H429" s="20"/>
      <c r="I429" s="20"/>
      <c r="J429" s="21"/>
      <c r="N429" s="184"/>
    </row>
    <row r="430" spans="1:10" ht="13.5" thickBot="1">
      <c r="A430" s="56"/>
      <c r="B430" s="56"/>
      <c r="C430" s="56"/>
      <c r="D430" s="56"/>
      <c r="E430" s="56"/>
      <c r="F430" s="56"/>
      <c r="G430" s="56"/>
      <c r="H430" s="56"/>
      <c r="I430" s="56"/>
      <c r="J430" s="56"/>
    </row>
    <row r="431" spans="1:10" ht="16.5">
      <c r="A431" s="6" t="s">
        <v>238</v>
      </c>
      <c r="B431" s="7" t="s">
        <v>519</v>
      </c>
      <c r="C431" s="398">
        <v>2020</v>
      </c>
      <c r="D431" s="399">
        <v>2009</v>
      </c>
      <c r="E431" s="398">
        <v>2021</v>
      </c>
      <c r="F431" s="399">
        <v>2009</v>
      </c>
      <c r="G431" s="398">
        <v>2022</v>
      </c>
      <c r="H431" s="399"/>
      <c r="I431" s="398">
        <v>2023</v>
      </c>
      <c r="J431" s="405"/>
    </row>
    <row r="432" spans="1:10" ht="16.5">
      <c r="A432" s="390" t="s">
        <v>968</v>
      </c>
      <c r="B432" s="391"/>
      <c r="C432" s="391"/>
      <c r="D432" s="391"/>
      <c r="E432" s="391"/>
      <c r="F432" s="391"/>
      <c r="G432" s="391"/>
      <c r="H432" s="391"/>
      <c r="I432" s="391"/>
      <c r="J432" s="392"/>
    </row>
    <row r="433" spans="1:10" ht="16.5">
      <c r="A433" s="8" t="s">
        <v>523</v>
      </c>
      <c r="B433" s="9" t="s">
        <v>520</v>
      </c>
      <c r="C433" s="383">
        <v>249976</v>
      </c>
      <c r="D433" s="384"/>
      <c r="E433" s="406">
        <v>236266</v>
      </c>
      <c r="F433" s="406"/>
      <c r="G433" s="406">
        <v>250000</v>
      </c>
      <c r="H433" s="406"/>
      <c r="I433" s="406">
        <v>250000</v>
      </c>
      <c r="J433" s="406"/>
    </row>
    <row r="434" spans="1:10" ht="13.5" thickBo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</row>
    <row r="435" spans="1:10" ht="16.5">
      <c r="A435" s="12" t="s">
        <v>90</v>
      </c>
      <c r="B435" s="420" t="s">
        <v>225</v>
      </c>
      <c r="C435" s="421"/>
      <c r="D435" s="421"/>
      <c r="E435" s="421"/>
      <c r="F435" s="421"/>
      <c r="G435" s="421"/>
      <c r="H435" s="421"/>
      <c r="I435" s="421"/>
      <c r="J435" s="422"/>
    </row>
    <row r="436" spans="1:10" ht="16.5">
      <c r="A436" s="13" t="s">
        <v>112</v>
      </c>
      <c r="B436" s="423" t="s">
        <v>473</v>
      </c>
      <c r="C436" s="424"/>
      <c r="D436" s="578"/>
      <c r="E436" s="578"/>
      <c r="F436" s="578"/>
      <c r="G436" s="578"/>
      <c r="H436" s="578"/>
      <c r="I436" s="578"/>
      <c r="J436" s="579"/>
    </row>
    <row r="437" spans="1:10" ht="16.5">
      <c r="A437" s="8" t="s">
        <v>91</v>
      </c>
      <c r="B437" s="415" t="s">
        <v>549</v>
      </c>
      <c r="C437" s="416"/>
      <c r="D437" s="575" t="s">
        <v>474</v>
      </c>
      <c r="E437" s="575"/>
      <c r="F437" s="575"/>
      <c r="G437" s="575"/>
      <c r="H437" s="575"/>
      <c r="I437" s="575"/>
      <c r="J437" s="576"/>
    </row>
    <row r="438" spans="1:14" ht="16.5">
      <c r="A438" s="8" t="s">
        <v>92</v>
      </c>
      <c r="B438" s="14" t="s">
        <v>93</v>
      </c>
      <c r="C438" s="14" t="s">
        <v>94</v>
      </c>
      <c r="D438" s="14" t="s">
        <v>95</v>
      </c>
      <c r="E438" s="15" t="s">
        <v>105</v>
      </c>
      <c r="F438" s="14" t="s">
        <v>96</v>
      </c>
      <c r="G438" s="14" t="s">
        <v>97</v>
      </c>
      <c r="H438" s="14" t="s">
        <v>98</v>
      </c>
      <c r="I438" s="14" t="s">
        <v>99</v>
      </c>
      <c r="J438" s="16" t="s">
        <v>100</v>
      </c>
      <c r="N438" s="2"/>
    </row>
    <row r="439" spans="1:10" ht="16.5">
      <c r="A439" s="8" t="s">
        <v>101</v>
      </c>
      <c r="B439" s="156"/>
      <c r="C439" s="156"/>
      <c r="D439" s="18">
        <v>400</v>
      </c>
      <c r="E439" s="18">
        <v>544</v>
      </c>
      <c r="F439" s="18">
        <v>600</v>
      </c>
      <c r="G439" s="18">
        <v>600</v>
      </c>
      <c r="H439" s="18">
        <v>650</v>
      </c>
      <c r="I439" s="18">
        <v>650</v>
      </c>
      <c r="J439" s="19">
        <v>650</v>
      </c>
    </row>
    <row r="440" spans="1:10" ht="17.25" thickBot="1">
      <c r="A440" s="10" t="s">
        <v>102</v>
      </c>
      <c r="B440" s="20">
        <v>506</v>
      </c>
      <c r="C440" s="20">
        <v>544</v>
      </c>
      <c r="D440" s="229">
        <v>635</v>
      </c>
      <c r="E440" s="229"/>
      <c r="F440" s="20"/>
      <c r="G440" s="20"/>
      <c r="H440" s="20"/>
      <c r="I440" s="20"/>
      <c r="J440" s="21"/>
    </row>
    <row r="441" spans="1:10" ht="18" customHeight="1" thickBot="1">
      <c r="A441" s="125"/>
      <c r="B441" s="33"/>
      <c r="C441" s="33"/>
      <c r="D441" s="33"/>
      <c r="E441" s="33"/>
      <c r="F441" s="33"/>
      <c r="G441" s="33"/>
      <c r="H441" s="33"/>
      <c r="I441" s="33"/>
      <c r="J441" s="33"/>
    </row>
    <row r="442" spans="1:10" ht="18" customHeight="1">
      <c r="A442" s="35" t="s">
        <v>239</v>
      </c>
      <c r="B442" s="36" t="s">
        <v>519</v>
      </c>
      <c r="C442" s="412">
        <v>2020</v>
      </c>
      <c r="D442" s="419">
        <v>2009</v>
      </c>
      <c r="E442" s="412">
        <v>2021</v>
      </c>
      <c r="F442" s="419">
        <v>2009</v>
      </c>
      <c r="G442" s="412">
        <v>2022</v>
      </c>
      <c r="H442" s="419"/>
      <c r="I442" s="412">
        <v>2023</v>
      </c>
      <c r="J442" s="413"/>
    </row>
    <row r="443" spans="1:10" ht="18" customHeight="1">
      <c r="A443" s="385" t="s">
        <v>829</v>
      </c>
      <c r="B443" s="386"/>
      <c r="C443" s="386"/>
      <c r="D443" s="386"/>
      <c r="E443" s="386"/>
      <c r="F443" s="386"/>
      <c r="G443" s="386"/>
      <c r="H443" s="386"/>
      <c r="I443" s="386"/>
      <c r="J443" s="387"/>
    </row>
    <row r="444" spans="1:10" ht="18" customHeight="1" thickBot="1">
      <c r="A444" s="37" t="s">
        <v>525</v>
      </c>
      <c r="B444" s="38" t="s">
        <v>520</v>
      </c>
      <c r="C444" s="381">
        <f>SUM(C448,C459,C470,C481,C492,C503,C514)</f>
        <v>352320</v>
      </c>
      <c r="D444" s="492"/>
      <c r="E444" s="381">
        <f>SUM(E448,E459,E470,E481,E492,E503,E514)</f>
        <v>476995</v>
      </c>
      <c r="F444" s="492"/>
      <c r="G444" s="381">
        <f>SUM(G448,G459,G470,G481,G492,G503,G514)</f>
        <v>357000</v>
      </c>
      <c r="H444" s="492"/>
      <c r="I444" s="381">
        <f>SUM(I448,I459,I470,I481,I492,I503,I514)</f>
        <v>357000</v>
      </c>
      <c r="J444" s="492"/>
    </row>
    <row r="445" spans="1:10" ht="18" customHeight="1" thickBot="1">
      <c r="A445" s="584"/>
      <c r="B445" s="584"/>
      <c r="C445" s="584"/>
      <c r="D445" s="584"/>
      <c r="E445" s="584"/>
      <c r="F445" s="584"/>
      <c r="G445" s="584"/>
      <c r="H445" s="584"/>
      <c r="I445" s="584"/>
      <c r="J445" s="584"/>
    </row>
    <row r="446" spans="1:10" ht="16.5">
      <c r="A446" s="6" t="s">
        <v>240</v>
      </c>
      <c r="B446" s="7" t="s">
        <v>519</v>
      </c>
      <c r="C446" s="398">
        <v>2020</v>
      </c>
      <c r="D446" s="399">
        <v>2009</v>
      </c>
      <c r="E446" s="398">
        <v>2021</v>
      </c>
      <c r="F446" s="399">
        <v>2009</v>
      </c>
      <c r="G446" s="398">
        <v>2022</v>
      </c>
      <c r="H446" s="399"/>
      <c r="I446" s="398">
        <v>2023</v>
      </c>
      <c r="J446" s="405"/>
    </row>
    <row r="447" spans="1:10" ht="16.5">
      <c r="A447" s="390" t="s">
        <v>830</v>
      </c>
      <c r="B447" s="391"/>
      <c r="C447" s="391"/>
      <c r="D447" s="391"/>
      <c r="E447" s="391"/>
      <c r="F447" s="391"/>
      <c r="G447" s="391"/>
      <c r="H447" s="391"/>
      <c r="I447" s="391"/>
      <c r="J447" s="392"/>
    </row>
    <row r="448" spans="1:10" ht="17.25" thickBot="1">
      <c r="A448" s="8" t="s">
        <v>523</v>
      </c>
      <c r="B448" s="9" t="s">
        <v>520</v>
      </c>
      <c r="C448" s="383">
        <v>34675</v>
      </c>
      <c r="D448" s="384"/>
      <c r="E448" s="406">
        <v>39011</v>
      </c>
      <c r="F448" s="406"/>
      <c r="G448" s="406">
        <v>35000</v>
      </c>
      <c r="H448" s="406"/>
      <c r="I448" s="406">
        <v>35000</v>
      </c>
      <c r="J448" s="406"/>
    </row>
    <row r="449" spans="1:10" ht="13.5" thickBot="1">
      <c r="A449" s="580"/>
      <c r="B449" s="580"/>
      <c r="C449" s="580"/>
      <c r="D449" s="580"/>
      <c r="E449" s="580"/>
      <c r="F449" s="580"/>
      <c r="G449" s="580"/>
      <c r="H449" s="580"/>
      <c r="I449" s="580"/>
      <c r="J449" s="580"/>
    </row>
    <row r="450" spans="1:10" ht="16.5">
      <c r="A450" s="12" t="s">
        <v>90</v>
      </c>
      <c r="B450" s="420" t="s">
        <v>216</v>
      </c>
      <c r="C450" s="421"/>
      <c r="D450" s="421"/>
      <c r="E450" s="421"/>
      <c r="F450" s="421"/>
      <c r="G450" s="421"/>
      <c r="H450" s="421"/>
      <c r="I450" s="421"/>
      <c r="J450" s="422"/>
    </row>
    <row r="451" spans="1:12" ht="16.5">
      <c r="A451" s="13" t="s">
        <v>112</v>
      </c>
      <c r="B451" s="496" t="s">
        <v>72</v>
      </c>
      <c r="C451" s="497"/>
      <c r="D451" s="497"/>
      <c r="E451" s="497"/>
      <c r="F451" s="497"/>
      <c r="G451" s="497"/>
      <c r="H451" s="497"/>
      <c r="I451" s="497"/>
      <c r="J451" s="498"/>
      <c r="L451" s="3" t="s">
        <v>344</v>
      </c>
    </row>
    <row r="452" spans="1:10" ht="16.5">
      <c r="A452" s="8" t="s">
        <v>91</v>
      </c>
      <c r="B452" s="562" t="s">
        <v>549</v>
      </c>
      <c r="C452" s="563"/>
      <c r="D452" s="564" t="s">
        <v>475</v>
      </c>
      <c r="E452" s="565"/>
      <c r="F452" s="565"/>
      <c r="G452" s="565"/>
      <c r="H452" s="565"/>
      <c r="I452" s="565"/>
      <c r="J452" s="566"/>
    </row>
    <row r="453" spans="1:10" ht="16.5">
      <c r="A453" s="8" t="s">
        <v>92</v>
      </c>
      <c r="B453" s="14" t="s">
        <v>93</v>
      </c>
      <c r="C453" s="14" t="s">
        <v>94</v>
      </c>
      <c r="D453" s="14" t="s">
        <v>95</v>
      </c>
      <c r="E453" s="15" t="s">
        <v>105</v>
      </c>
      <c r="F453" s="14" t="s">
        <v>96</v>
      </c>
      <c r="G453" s="14" t="s">
        <v>97</v>
      </c>
      <c r="H453" s="14" t="s">
        <v>98</v>
      </c>
      <c r="I453" s="14" t="s">
        <v>99</v>
      </c>
      <c r="J453" s="16" t="s">
        <v>100</v>
      </c>
    </row>
    <row r="454" spans="1:10" ht="16.5">
      <c r="A454" s="8" t="s">
        <v>101</v>
      </c>
      <c r="B454" s="157"/>
      <c r="C454" s="157"/>
      <c r="D454" s="151">
        <v>70</v>
      </c>
      <c r="E454" s="151">
        <v>70</v>
      </c>
      <c r="F454" s="151">
        <v>70</v>
      </c>
      <c r="G454" s="151">
        <v>70</v>
      </c>
      <c r="H454" s="151">
        <v>70</v>
      </c>
      <c r="I454" s="151">
        <v>70</v>
      </c>
      <c r="J454" s="151">
        <v>70</v>
      </c>
    </row>
    <row r="455" spans="1:10" ht="17.25" thickBot="1">
      <c r="A455" s="10" t="s">
        <v>102</v>
      </c>
      <c r="B455" s="229">
        <v>75</v>
      </c>
      <c r="C455" s="229">
        <v>72</v>
      </c>
      <c r="D455" s="229">
        <v>72</v>
      </c>
      <c r="E455" s="229"/>
      <c r="F455" s="154"/>
      <c r="G455" s="154"/>
      <c r="H455" s="154"/>
      <c r="I455" s="154"/>
      <c r="J455" s="155"/>
    </row>
    <row r="456" spans="1:10" ht="13.5" thickBot="1">
      <c r="A456" s="56"/>
      <c r="B456" s="56"/>
      <c r="C456" s="56"/>
      <c r="D456" s="56"/>
      <c r="E456" s="56"/>
      <c r="F456" s="56"/>
      <c r="G456" s="56"/>
      <c r="H456" s="56"/>
      <c r="I456" s="56"/>
      <c r="J456" s="56"/>
    </row>
    <row r="457" spans="1:10" ht="16.5">
      <c r="A457" s="6" t="s">
        <v>241</v>
      </c>
      <c r="B457" s="7" t="s">
        <v>519</v>
      </c>
      <c r="C457" s="398">
        <v>2020</v>
      </c>
      <c r="D457" s="399">
        <v>2009</v>
      </c>
      <c r="E457" s="398">
        <v>2021</v>
      </c>
      <c r="F457" s="399">
        <v>2009</v>
      </c>
      <c r="G457" s="398">
        <v>2022</v>
      </c>
      <c r="H457" s="399"/>
      <c r="I457" s="398">
        <v>2023</v>
      </c>
      <c r="J457" s="405"/>
    </row>
    <row r="458" spans="1:10" ht="16.5">
      <c r="A458" s="390" t="s">
        <v>831</v>
      </c>
      <c r="B458" s="391"/>
      <c r="C458" s="391"/>
      <c r="D458" s="391"/>
      <c r="E458" s="391"/>
      <c r="F458" s="391"/>
      <c r="G458" s="391"/>
      <c r="H458" s="391"/>
      <c r="I458" s="391"/>
      <c r="J458" s="392"/>
    </row>
    <row r="459" spans="1:10" ht="16.5">
      <c r="A459" s="8" t="s">
        <v>523</v>
      </c>
      <c r="B459" s="9" t="s">
        <v>520</v>
      </c>
      <c r="C459" s="383">
        <v>52339</v>
      </c>
      <c r="D459" s="384"/>
      <c r="E459" s="406">
        <v>75809</v>
      </c>
      <c r="F459" s="406"/>
      <c r="G459" s="406">
        <v>55000</v>
      </c>
      <c r="H459" s="406"/>
      <c r="I459" s="406">
        <v>55000</v>
      </c>
      <c r="J459" s="406"/>
    </row>
    <row r="460" spans="1:10" ht="13.5" thickBo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</row>
    <row r="461" spans="1:10" ht="16.5">
      <c r="A461" s="12" t="s">
        <v>90</v>
      </c>
      <c r="B461" s="420" t="s">
        <v>216</v>
      </c>
      <c r="C461" s="421"/>
      <c r="D461" s="421"/>
      <c r="E461" s="421"/>
      <c r="F461" s="421"/>
      <c r="G461" s="421"/>
      <c r="H461" s="421"/>
      <c r="I461" s="421"/>
      <c r="J461" s="422"/>
    </row>
    <row r="462" spans="1:10" ht="16.5">
      <c r="A462" s="13" t="s">
        <v>112</v>
      </c>
      <c r="B462" s="496" t="s">
        <v>72</v>
      </c>
      <c r="C462" s="497"/>
      <c r="D462" s="497"/>
      <c r="E462" s="497"/>
      <c r="F462" s="497"/>
      <c r="G462" s="497"/>
      <c r="H462" s="497"/>
      <c r="I462" s="497"/>
      <c r="J462" s="498"/>
    </row>
    <row r="463" spans="1:10" ht="16.5">
      <c r="A463" s="8" t="s">
        <v>91</v>
      </c>
      <c r="B463" s="562" t="s">
        <v>549</v>
      </c>
      <c r="C463" s="563"/>
      <c r="D463" s="564" t="s">
        <v>475</v>
      </c>
      <c r="E463" s="565"/>
      <c r="F463" s="565"/>
      <c r="G463" s="565"/>
      <c r="H463" s="565"/>
      <c r="I463" s="565"/>
      <c r="J463" s="566"/>
    </row>
    <row r="464" spans="1:10" ht="16.5">
      <c r="A464" s="8" t="s">
        <v>92</v>
      </c>
      <c r="B464" s="14" t="s">
        <v>93</v>
      </c>
      <c r="C464" s="14" t="s">
        <v>94</v>
      </c>
      <c r="D464" s="14" t="s">
        <v>95</v>
      </c>
      <c r="E464" s="15" t="s">
        <v>105</v>
      </c>
      <c r="F464" s="14" t="s">
        <v>96</v>
      </c>
      <c r="G464" s="14" t="s">
        <v>97</v>
      </c>
      <c r="H464" s="14" t="s">
        <v>98</v>
      </c>
      <c r="I464" s="14" t="s">
        <v>99</v>
      </c>
      <c r="J464" s="16" t="s">
        <v>100</v>
      </c>
    </row>
    <row r="465" spans="1:10" ht="16.5">
      <c r="A465" s="8" t="s">
        <v>101</v>
      </c>
      <c r="B465" s="157"/>
      <c r="C465" s="157"/>
      <c r="D465" s="151">
        <v>130</v>
      </c>
      <c r="E465" s="151">
        <v>130</v>
      </c>
      <c r="F465" s="151">
        <v>130</v>
      </c>
      <c r="G465" s="151">
        <v>130</v>
      </c>
      <c r="H465" s="151">
        <v>130</v>
      </c>
      <c r="I465" s="151">
        <v>130</v>
      </c>
      <c r="J465" s="151">
        <v>130</v>
      </c>
    </row>
    <row r="466" spans="1:10" ht="17.25" thickBot="1">
      <c r="A466" s="10" t="s">
        <v>102</v>
      </c>
      <c r="B466" s="229">
        <v>125</v>
      </c>
      <c r="C466" s="229">
        <v>118</v>
      </c>
      <c r="D466" s="229">
        <v>120</v>
      </c>
      <c r="E466" s="229"/>
      <c r="F466" s="154"/>
      <c r="G466" s="154"/>
      <c r="H466" s="154"/>
      <c r="I466" s="154"/>
      <c r="J466" s="155"/>
    </row>
    <row r="467" spans="1:10" ht="13.5" thickBot="1">
      <c r="A467" s="56"/>
      <c r="B467" s="56"/>
      <c r="C467" s="56"/>
      <c r="D467" s="56"/>
      <c r="E467" s="56"/>
      <c r="F467" s="56"/>
      <c r="G467" s="56"/>
      <c r="H467" s="56"/>
      <c r="I467" s="56"/>
      <c r="J467" s="56"/>
    </row>
    <row r="468" spans="1:10" ht="16.5">
      <c r="A468" s="6" t="s">
        <v>242</v>
      </c>
      <c r="B468" s="7" t="s">
        <v>519</v>
      </c>
      <c r="C468" s="398">
        <v>2020</v>
      </c>
      <c r="D468" s="399">
        <v>2009</v>
      </c>
      <c r="E468" s="398">
        <v>2021</v>
      </c>
      <c r="F468" s="399">
        <v>2009</v>
      </c>
      <c r="G468" s="398">
        <v>2022</v>
      </c>
      <c r="H468" s="399"/>
      <c r="I468" s="398">
        <v>2023</v>
      </c>
      <c r="J468" s="405"/>
    </row>
    <row r="469" spans="1:10" ht="16.5">
      <c r="A469" s="390" t="s">
        <v>892</v>
      </c>
      <c r="B469" s="391"/>
      <c r="C469" s="391"/>
      <c r="D469" s="391"/>
      <c r="E469" s="391"/>
      <c r="F469" s="391"/>
      <c r="G469" s="391"/>
      <c r="H469" s="391"/>
      <c r="I469" s="391"/>
      <c r="J469" s="392"/>
    </row>
    <row r="470" spans="1:10" ht="16.5">
      <c r="A470" s="8" t="s">
        <v>523</v>
      </c>
      <c r="B470" s="9" t="s">
        <v>520</v>
      </c>
      <c r="C470" s="383">
        <v>74610</v>
      </c>
      <c r="D470" s="384"/>
      <c r="E470" s="406">
        <v>112702</v>
      </c>
      <c r="F470" s="406"/>
      <c r="G470" s="406">
        <v>75000</v>
      </c>
      <c r="H470" s="406"/>
      <c r="I470" s="406">
        <v>75000</v>
      </c>
      <c r="J470" s="406"/>
    </row>
    <row r="471" spans="1:10" ht="13.5" thickBo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</row>
    <row r="472" spans="1:10" ht="16.5">
      <c r="A472" s="12" t="s">
        <v>90</v>
      </c>
      <c r="B472" s="420" t="s">
        <v>216</v>
      </c>
      <c r="C472" s="421"/>
      <c r="D472" s="421"/>
      <c r="E472" s="421"/>
      <c r="F472" s="421"/>
      <c r="G472" s="421"/>
      <c r="H472" s="421"/>
      <c r="I472" s="421"/>
      <c r="J472" s="422"/>
    </row>
    <row r="473" spans="1:10" ht="16.5">
      <c r="A473" s="13" t="s">
        <v>112</v>
      </c>
      <c r="B473" s="496" t="s">
        <v>72</v>
      </c>
      <c r="C473" s="497"/>
      <c r="D473" s="497"/>
      <c r="E473" s="497"/>
      <c r="F473" s="497"/>
      <c r="G473" s="497"/>
      <c r="H473" s="497"/>
      <c r="I473" s="497"/>
      <c r="J473" s="498"/>
    </row>
    <row r="474" spans="1:10" ht="16.5">
      <c r="A474" s="8" t="s">
        <v>91</v>
      </c>
      <c r="B474" s="562" t="s">
        <v>549</v>
      </c>
      <c r="C474" s="563"/>
      <c r="D474" s="564" t="s">
        <v>475</v>
      </c>
      <c r="E474" s="565"/>
      <c r="F474" s="565"/>
      <c r="G474" s="565"/>
      <c r="H474" s="565"/>
      <c r="I474" s="565"/>
      <c r="J474" s="566"/>
    </row>
    <row r="475" spans="1:10" ht="16.5">
      <c r="A475" s="8" t="s">
        <v>92</v>
      </c>
      <c r="B475" s="14" t="s">
        <v>93</v>
      </c>
      <c r="C475" s="14" t="s">
        <v>94</v>
      </c>
      <c r="D475" s="14" t="s">
        <v>95</v>
      </c>
      <c r="E475" s="15" t="s">
        <v>105</v>
      </c>
      <c r="F475" s="14" t="s">
        <v>96</v>
      </c>
      <c r="G475" s="14" t="s">
        <v>97</v>
      </c>
      <c r="H475" s="14" t="s">
        <v>98</v>
      </c>
      <c r="I475" s="14" t="s">
        <v>99</v>
      </c>
      <c r="J475" s="16" t="s">
        <v>100</v>
      </c>
    </row>
    <row r="476" spans="1:10" ht="16.5">
      <c r="A476" s="8" t="s">
        <v>101</v>
      </c>
      <c r="B476" s="157"/>
      <c r="C476" s="157"/>
      <c r="D476" s="151">
        <v>140</v>
      </c>
      <c r="E476" s="151">
        <v>140</v>
      </c>
      <c r="F476" s="151">
        <v>140</v>
      </c>
      <c r="G476" s="151">
        <v>140</v>
      </c>
      <c r="H476" s="151">
        <v>140</v>
      </c>
      <c r="I476" s="151">
        <v>140</v>
      </c>
      <c r="J476" s="151">
        <v>140</v>
      </c>
    </row>
    <row r="477" spans="1:10" ht="17.25" thickBot="1">
      <c r="A477" s="10" t="s">
        <v>102</v>
      </c>
      <c r="B477" s="154">
        <v>120</v>
      </c>
      <c r="C477" s="229">
        <v>125</v>
      </c>
      <c r="D477" s="229">
        <v>130</v>
      </c>
      <c r="E477" s="229"/>
      <c r="F477" s="154"/>
      <c r="G477" s="154"/>
      <c r="H477" s="154"/>
      <c r="I477" s="154"/>
      <c r="J477" s="155"/>
    </row>
    <row r="478" spans="1:10" ht="13.5" thickBot="1">
      <c r="A478" s="56"/>
      <c r="B478" s="56"/>
      <c r="C478" s="56"/>
      <c r="D478" s="56"/>
      <c r="E478" s="56"/>
      <c r="F478" s="56"/>
      <c r="G478" s="56"/>
      <c r="H478" s="56"/>
      <c r="I478" s="56"/>
      <c r="J478" s="56"/>
    </row>
    <row r="479" spans="1:10" ht="16.5">
      <c r="A479" s="6" t="s">
        <v>243</v>
      </c>
      <c r="B479" s="7" t="s">
        <v>519</v>
      </c>
      <c r="C479" s="398">
        <v>2020</v>
      </c>
      <c r="D479" s="399">
        <v>2009</v>
      </c>
      <c r="E479" s="398">
        <v>2021</v>
      </c>
      <c r="F479" s="399">
        <v>2009</v>
      </c>
      <c r="G479" s="398">
        <v>2022</v>
      </c>
      <c r="H479" s="399"/>
      <c r="I479" s="398">
        <v>2023</v>
      </c>
      <c r="J479" s="405"/>
    </row>
    <row r="480" spans="1:10" ht="16.5">
      <c r="A480" s="390" t="s">
        <v>832</v>
      </c>
      <c r="B480" s="391"/>
      <c r="C480" s="391"/>
      <c r="D480" s="391"/>
      <c r="E480" s="391"/>
      <c r="F480" s="391"/>
      <c r="G480" s="391"/>
      <c r="H480" s="391"/>
      <c r="I480" s="391"/>
      <c r="J480" s="392"/>
    </row>
    <row r="481" spans="1:10" ht="16.5">
      <c r="A481" s="8" t="s">
        <v>523</v>
      </c>
      <c r="B481" s="9" t="s">
        <v>520</v>
      </c>
      <c r="C481" s="383">
        <v>48945</v>
      </c>
      <c r="D481" s="384"/>
      <c r="E481" s="406">
        <v>65066</v>
      </c>
      <c r="F481" s="406"/>
      <c r="G481" s="406">
        <v>50000</v>
      </c>
      <c r="H481" s="406"/>
      <c r="I481" s="406">
        <v>50000</v>
      </c>
      <c r="J481" s="406"/>
    </row>
    <row r="482" spans="1:10" ht="13.5" thickBo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</row>
    <row r="483" spans="1:10" ht="16.5">
      <c r="A483" s="12" t="s">
        <v>90</v>
      </c>
      <c r="B483" s="420" t="s">
        <v>216</v>
      </c>
      <c r="C483" s="421"/>
      <c r="D483" s="421"/>
      <c r="E483" s="421"/>
      <c r="F483" s="421"/>
      <c r="G483" s="421"/>
      <c r="H483" s="421"/>
      <c r="I483" s="421"/>
      <c r="J483" s="422"/>
    </row>
    <row r="484" spans="1:10" ht="16.5">
      <c r="A484" s="13" t="s">
        <v>112</v>
      </c>
      <c r="B484" s="496" t="s">
        <v>72</v>
      </c>
      <c r="C484" s="497"/>
      <c r="D484" s="497"/>
      <c r="E484" s="497"/>
      <c r="F484" s="497"/>
      <c r="G484" s="497"/>
      <c r="H484" s="497"/>
      <c r="I484" s="497"/>
      <c r="J484" s="498"/>
    </row>
    <row r="485" spans="1:10" ht="16.5">
      <c r="A485" s="8" t="s">
        <v>91</v>
      </c>
      <c r="B485" s="562" t="s">
        <v>549</v>
      </c>
      <c r="C485" s="563"/>
      <c r="D485" s="564" t="s">
        <v>475</v>
      </c>
      <c r="E485" s="565"/>
      <c r="F485" s="565"/>
      <c r="G485" s="565"/>
      <c r="H485" s="565"/>
      <c r="I485" s="565"/>
      <c r="J485" s="566"/>
    </row>
    <row r="486" spans="1:10" ht="16.5">
      <c r="A486" s="8" t="s">
        <v>92</v>
      </c>
      <c r="B486" s="14" t="s">
        <v>93</v>
      </c>
      <c r="C486" s="14" t="s">
        <v>94</v>
      </c>
      <c r="D486" s="14" t="s">
        <v>95</v>
      </c>
      <c r="E486" s="15" t="s">
        <v>105</v>
      </c>
      <c r="F486" s="14" t="s">
        <v>96</v>
      </c>
      <c r="G486" s="14" t="s">
        <v>97</v>
      </c>
      <c r="H486" s="14" t="s">
        <v>98</v>
      </c>
      <c r="I486" s="14" t="s">
        <v>99</v>
      </c>
      <c r="J486" s="16" t="s">
        <v>100</v>
      </c>
    </row>
    <row r="487" spans="1:10" ht="16.5">
      <c r="A487" s="8" t="s">
        <v>101</v>
      </c>
      <c r="B487" s="157"/>
      <c r="C487" s="157"/>
      <c r="D487" s="151">
        <v>125</v>
      </c>
      <c r="E487" s="151">
        <v>125</v>
      </c>
      <c r="F487" s="151">
        <v>125</v>
      </c>
      <c r="G487" s="151">
        <v>125</v>
      </c>
      <c r="H487" s="151">
        <v>125</v>
      </c>
      <c r="I487" s="151">
        <v>125</v>
      </c>
      <c r="J487" s="151">
        <v>125</v>
      </c>
    </row>
    <row r="488" spans="1:10" ht="17.25" thickBot="1">
      <c r="A488" s="10" t="s">
        <v>102</v>
      </c>
      <c r="B488" s="229">
        <v>121</v>
      </c>
      <c r="C488" s="154">
        <v>125</v>
      </c>
      <c r="D488" s="229">
        <v>112</v>
      </c>
      <c r="E488" s="229"/>
      <c r="F488" s="154"/>
      <c r="G488" s="154"/>
      <c r="H488" s="154"/>
      <c r="I488" s="154"/>
      <c r="J488" s="155"/>
    </row>
    <row r="489" spans="1:10" ht="13.5" thickBot="1">
      <c r="A489" s="56"/>
      <c r="B489" s="56"/>
      <c r="C489" s="56"/>
      <c r="D489" s="56"/>
      <c r="E489" s="56"/>
      <c r="F489" s="56"/>
      <c r="G489" s="56"/>
      <c r="H489" s="56"/>
      <c r="I489" s="56"/>
      <c r="J489" s="56"/>
    </row>
    <row r="490" spans="1:10" ht="16.5">
      <c r="A490" s="6" t="s">
        <v>244</v>
      </c>
      <c r="B490" s="7" t="s">
        <v>519</v>
      </c>
      <c r="C490" s="398">
        <v>2020</v>
      </c>
      <c r="D490" s="399">
        <v>2009</v>
      </c>
      <c r="E490" s="398">
        <v>2021</v>
      </c>
      <c r="F490" s="399">
        <v>2009</v>
      </c>
      <c r="G490" s="398">
        <v>2022</v>
      </c>
      <c r="H490" s="399"/>
      <c r="I490" s="398">
        <v>2023</v>
      </c>
      <c r="J490" s="405"/>
    </row>
    <row r="491" spans="1:10" ht="16.5">
      <c r="A491" s="390" t="s">
        <v>833</v>
      </c>
      <c r="B491" s="391"/>
      <c r="C491" s="391"/>
      <c r="D491" s="391"/>
      <c r="E491" s="391"/>
      <c r="F491" s="391"/>
      <c r="G491" s="391"/>
      <c r="H491" s="391"/>
      <c r="I491" s="391"/>
      <c r="J491" s="392"/>
    </row>
    <row r="492" spans="1:10" ht="16.5">
      <c r="A492" s="8" t="s">
        <v>523</v>
      </c>
      <c r="B492" s="9" t="s">
        <v>520</v>
      </c>
      <c r="C492" s="383">
        <v>38725</v>
      </c>
      <c r="D492" s="384"/>
      <c r="E492" s="406">
        <v>56025</v>
      </c>
      <c r="F492" s="406"/>
      <c r="G492" s="406">
        <v>40000</v>
      </c>
      <c r="H492" s="406"/>
      <c r="I492" s="406">
        <v>40000</v>
      </c>
      <c r="J492" s="406"/>
    </row>
    <row r="493" spans="1:10" ht="13.5" thickBo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</row>
    <row r="494" spans="1:10" ht="16.5">
      <c r="A494" s="12" t="s">
        <v>90</v>
      </c>
      <c r="B494" s="420" t="s">
        <v>216</v>
      </c>
      <c r="C494" s="421"/>
      <c r="D494" s="421"/>
      <c r="E494" s="421"/>
      <c r="F494" s="421"/>
      <c r="G494" s="421"/>
      <c r="H494" s="421"/>
      <c r="I494" s="421"/>
      <c r="J494" s="422"/>
    </row>
    <row r="495" spans="1:10" ht="16.5">
      <c r="A495" s="13" t="s">
        <v>112</v>
      </c>
      <c r="B495" s="496" t="s">
        <v>72</v>
      </c>
      <c r="C495" s="497"/>
      <c r="D495" s="497"/>
      <c r="E495" s="497"/>
      <c r="F495" s="497"/>
      <c r="G495" s="497"/>
      <c r="H495" s="497"/>
      <c r="I495" s="497"/>
      <c r="J495" s="498"/>
    </row>
    <row r="496" spans="1:10" ht="16.5">
      <c r="A496" s="8" t="s">
        <v>91</v>
      </c>
      <c r="B496" s="562" t="s">
        <v>549</v>
      </c>
      <c r="C496" s="563"/>
      <c r="D496" s="564" t="s">
        <v>475</v>
      </c>
      <c r="E496" s="565"/>
      <c r="F496" s="565"/>
      <c r="G496" s="565"/>
      <c r="H496" s="565"/>
      <c r="I496" s="565"/>
      <c r="J496" s="566"/>
    </row>
    <row r="497" spans="1:10" ht="16.5">
      <c r="A497" s="8" t="s">
        <v>92</v>
      </c>
      <c r="B497" s="14" t="s">
        <v>93</v>
      </c>
      <c r="C497" s="14" t="s">
        <v>94</v>
      </c>
      <c r="D497" s="14" t="s">
        <v>95</v>
      </c>
      <c r="E497" s="15" t="s">
        <v>105</v>
      </c>
      <c r="F497" s="14" t="s">
        <v>96</v>
      </c>
      <c r="G497" s="14" t="s">
        <v>97</v>
      </c>
      <c r="H497" s="14" t="s">
        <v>98</v>
      </c>
      <c r="I497" s="14" t="s">
        <v>99</v>
      </c>
      <c r="J497" s="16" t="s">
        <v>100</v>
      </c>
    </row>
    <row r="498" spans="1:10" ht="16.5">
      <c r="A498" s="8" t="s">
        <v>101</v>
      </c>
      <c r="B498" s="157"/>
      <c r="C498" s="157"/>
      <c r="D498" s="151">
        <v>95</v>
      </c>
      <c r="E498" s="151">
        <v>95</v>
      </c>
      <c r="F498" s="151">
        <v>95</v>
      </c>
      <c r="G498" s="151">
        <v>95</v>
      </c>
      <c r="H498" s="151">
        <v>95</v>
      </c>
      <c r="I498" s="151">
        <v>95</v>
      </c>
      <c r="J498" s="151">
        <v>95</v>
      </c>
    </row>
    <row r="499" spans="1:10" ht="17.25" thickBot="1">
      <c r="A499" s="10" t="s">
        <v>102</v>
      </c>
      <c r="B499" s="154">
        <v>85</v>
      </c>
      <c r="C499" s="229">
        <v>90</v>
      </c>
      <c r="D499" s="229">
        <v>88</v>
      </c>
      <c r="E499" s="229"/>
      <c r="F499" s="154"/>
      <c r="G499" s="154"/>
      <c r="H499" s="154"/>
      <c r="I499" s="154"/>
      <c r="J499" s="155"/>
    </row>
    <row r="500" spans="1:10" ht="13.5" thickBot="1">
      <c r="A500" s="56"/>
      <c r="B500" s="56"/>
      <c r="C500" s="56"/>
      <c r="D500" s="56"/>
      <c r="E500" s="56"/>
      <c r="F500" s="56"/>
      <c r="G500" s="56"/>
      <c r="H500" s="56"/>
      <c r="I500" s="56"/>
      <c r="J500" s="56"/>
    </row>
    <row r="501" spans="1:10" ht="16.5">
      <c r="A501" s="6" t="s">
        <v>245</v>
      </c>
      <c r="B501" s="7" t="s">
        <v>519</v>
      </c>
      <c r="C501" s="398">
        <v>2020</v>
      </c>
      <c r="D501" s="399">
        <v>2009</v>
      </c>
      <c r="E501" s="398">
        <v>2021</v>
      </c>
      <c r="F501" s="399">
        <v>2009</v>
      </c>
      <c r="G501" s="398">
        <v>2022</v>
      </c>
      <c r="H501" s="399"/>
      <c r="I501" s="398">
        <v>2023</v>
      </c>
      <c r="J501" s="405"/>
    </row>
    <row r="502" spans="1:10" ht="16.5">
      <c r="A502" s="390" t="s">
        <v>834</v>
      </c>
      <c r="B502" s="391"/>
      <c r="C502" s="391"/>
      <c r="D502" s="391"/>
      <c r="E502" s="391"/>
      <c r="F502" s="391"/>
      <c r="G502" s="391"/>
      <c r="H502" s="391"/>
      <c r="I502" s="391"/>
      <c r="J502" s="392"/>
    </row>
    <row r="503" spans="1:10" ht="16.5">
      <c r="A503" s="8" t="s">
        <v>523</v>
      </c>
      <c r="B503" s="9" t="s">
        <v>520</v>
      </c>
      <c r="C503" s="383">
        <v>55946</v>
      </c>
      <c r="D503" s="384"/>
      <c r="E503" s="406">
        <v>75070</v>
      </c>
      <c r="F503" s="406"/>
      <c r="G503" s="406">
        <v>55000</v>
      </c>
      <c r="H503" s="406"/>
      <c r="I503" s="406">
        <v>55000</v>
      </c>
      <c r="J503" s="406"/>
    </row>
    <row r="504" spans="1:10" ht="13.5" thickBo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</row>
    <row r="505" spans="1:10" ht="16.5">
      <c r="A505" s="12" t="s">
        <v>90</v>
      </c>
      <c r="B505" s="420" t="s">
        <v>216</v>
      </c>
      <c r="C505" s="421"/>
      <c r="D505" s="421"/>
      <c r="E505" s="421"/>
      <c r="F505" s="421"/>
      <c r="G505" s="421"/>
      <c r="H505" s="421"/>
      <c r="I505" s="421"/>
      <c r="J505" s="422"/>
    </row>
    <row r="506" spans="1:10" ht="16.5">
      <c r="A506" s="13" t="s">
        <v>112</v>
      </c>
      <c r="B506" s="496" t="s">
        <v>72</v>
      </c>
      <c r="C506" s="497"/>
      <c r="D506" s="497"/>
      <c r="E506" s="497"/>
      <c r="F506" s="497"/>
      <c r="G506" s="497"/>
      <c r="H506" s="497"/>
      <c r="I506" s="497"/>
      <c r="J506" s="498"/>
    </row>
    <row r="507" spans="1:10" ht="16.5">
      <c r="A507" s="8" t="s">
        <v>91</v>
      </c>
      <c r="B507" s="562" t="s">
        <v>549</v>
      </c>
      <c r="C507" s="563"/>
      <c r="D507" s="564" t="s">
        <v>475</v>
      </c>
      <c r="E507" s="565"/>
      <c r="F507" s="565"/>
      <c r="G507" s="565"/>
      <c r="H507" s="565"/>
      <c r="I507" s="565"/>
      <c r="J507" s="566"/>
    </row>
    <row r="508" spans="1:10" ht="16.5">
      <c r="A508" s="8" t="s">
        <v>92</v>
      </c>
      <c r="B508" s="14" t="s">
        <v>93</v>
      </c>
      <c r="C508" s="14" t="s">
        <v>94</v>
      </c>
      <c r="D508" s="14" t="s">
        <v>95</v>
      </c>
      <c r="E508" s="15" t="s">
        <v>105</v>
      </c>
      <c r="F508" s="14" t="s">
        <v>96</v>
      </c>
      <c r="G508" s="14" t="s">
        <v>97</v>
      </c>
      <c r="H508" s="14" t="s">
        <v>98</v>
      </c>
      <c r="I508" s="14" t="s">
        <v>99</v>
      </c>
      <c r="J508" s="16" t="s">
        <v>100</v>
      </c>
    </row>
    <row r="509" spans="1:10" ht="16.5">
      <c r="A509" s="8" t="s">
        <v>101</v>
      </c>
      <c r="B509" s="157"/>
      <c r="C509" s="157"/>
      <c r="D509" s="151">
        <v>115</v>
      </c>
      <c r="E509" s="151">
        <v>125</v>
      </c>
      <c r="F509" s="151">
        <v>125</v>
      </c>
      <c r="G509" s="151">
        <v>125</v>
      </c>
      <c r="H509" s="151">
        <v>125</v>
      </c>
      <c r="I509" s="151">
        <v>125</v>
      </c>
      <c r="J509" s="151">
        <v>125</v>
      </c>
    </row>
    <row r="510" spans="1:10" ht="17.25" thickBot="1">
      <c r="A510" s="10" t="s">
        <v>102</v>
      </c>
      <c r="B510" s="154">
        <v>105</v>
      </c>
      <c r="C510" s="229">
        <v>100</v>
      </c>
      <c r="D510" s="229">
        <v>100</v>
      </c>
      <c r="E510" s="229"/>
      <c r="F510" s="154"/>
      <c r="G510" s="154"/>
      <c r="H510" s="154"/>
      <c r="I510" s="154"/>
      <c r="J510" s="155"/>
    </row>
    <row r="511" spans="1:10" ht="13.5" thickBot="1">
      <c r="A511" s="56"/>
      <c r="B511" s="56"/>
      <c r="C511" s="56"/>
      <c r="D511" s="56"/>
      <c r="E511" s="56"/>
      <c r="F511" s="56"/>
      <c r="G511" s="56"/>
      <c r="H511" s="56"/>
      <c r="I511" s="56"/>
      <c r="J511" s="56"/>
    </row>
    <row r="512" spans="1:10" ht="16.5">
      <c r="A512" s="6" t="s">
        <v>246</v>
      </c>
      <c r="B512" s="7" t="s">
        <v>519</v>
      </c>
      <c r="C512" s="398">
        <v>2020</v>
      </c>
      <c r="D512" s="399">
        <v>2009</v>
      </c>
      <c r="E512" s="398">
        <v>2021</v>
      </c>
      <c r="F512" s="399">
        <v>2009</v>
      </c>
      <c r="G512" s="398">
        <v>2022</v>
      </c>
      <c r="H512" s="399"/>
      <c r="I512" s="398">
        <v>2023</v>
      </c>
      <c r="J512" s="405"/>
    </row>
    <row r="513" spans="1:10" ht="16.5">
      <c r="A513" s="390" t="s">
        <v>946</v>
      </c>
      <c r="B513" s="391"/>
      <c r="C513" s="391"/>
      <c r="D513" s="391"/>
      <c r="E513" s="391"/>
      <c r="F513" s="391"/>
      <c r="G513" s="391"/>
      <c r="H513" s="391"/>
      <c r="I513" s="391"/>
      <c r="J513" s="392"/>
    </row>
    <row r="514" spans="1:10" ht="16.5">
      <c r="A514" s="8" t="s">
        <v>523</v>
      </c>
      <c r="B514" s="9" t="s">
        <v>520</v>
      </c>
      <c r="C514" s="383">
        <v>47080</v>
      </c>
      <c r="D514" s="384"/>
      <c r="E514" s="406">
        <v>53312</v>
      </c>
      <c r="F514" s="406"/>
      <c r="G514" s="406">
        <v>47000</v>
      </c>
      <c r="H514" s="406"/>
      <c r="I514" s="406">
        <v>47000</v>
      </c>
      <c r="J514" s="406"/>
    </row>
    <row r="515" spans="1:10" ht="13.5" thickBo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</row>
    <row r="516" spans="1:10" ht="16.5">
      <c r="A516" s="12" t="s">
        <v>90</v>
      </c>
      <c r="B516" s="420" t="s">
        <v>216</v>
      </c>
      <c r="C516" s="421"/>
      <c r="D516" s="421"/>
      <c r="E516" s="421"/>
      <c r="F516" s="421"/>
      <c r="G516" s="421"/>
      <c r="H516" s="421"/>
      <c r="I516" s="421"/>
      <c r="J516" s="422"/>
    </row>
    <row r="517" spans="1:10" ht="16.5">
      <c r="A517" s="13" t="s">
        <v>112</v>
      </c>
      <c r="B517" s="582" t="s">
        <v>958</v>
      </c>
      <c r="C517" s="497"/>
      <c r="D517" s="497"/>
      <c r="E517" s="497"/>
      <c r="F517" s="497"/>
      <c r="G517" s="497"/>
      <c r="H517" s="497"/>
      <c r="I517" s="497"/>
      <c r="J517" s="498"/>
    </row>
    <row r="518" spans="1:10" ht="16.5">
      <c r="A518" s="8" t="s">
        <v>91</v>
      </c>
      <c r="B518" s="562" t="s">
        <v>549</v>
      </c>
      <c r="C518" s="563"/>
      <c r="D518" s="564" t="s">
        <v>475</v>
      </c>
      <c r="E518" s="565"/>
      <c r="F518" s="565"/>
      <c r="G518" s="565"/>
      <c r="H518" s="565"/>
      <c r="I518" s="565"/>
      <c r="J518" s="566"/>
    </row>
    <row r="519" spans="1:10" ht="16.5">
      <c r="A519" s="8" t="s">
        <v>92</v>
      </c>
      <c r="B519" s="14" t="s">
        <v>93</v>
      </c>
      <c r="C519" s="14" t="s">
        <v>94</v>
      </c>
      <c r="D519" s="14" t="s">
        <v>95</v>
      </c>
      <c r="E519" s="15" t="s">
        <v>105</v>
      </c>
      <c r="F519" s="14" t="s">
        <v>96</v>
      </c>
      <c r="G519" s="14" t="s">
        <v>97</v>
      </c>
      <c r="H519" s="14" t="s">
        <v>98</v>
      </c>
      <c r="I519" s="14" t="s">
        <v>99</v>
      </c>
      <c r="J519" s="16" t="s">
        <v>100</v>
      </c>
    </row>
    <row r="520" spans="1:10" ht="16.5">
      <c r="A520" s="8" t="s">
        <v>101</v>
      </c>
      <c r="B520" s="157"/>
      <c r="C520" s="157"/>
      <c r="D520" s="151">
        <v>80</v>
      </c>
      <c r="E520" s="151">
        <v>80</v>
      </c>
      <c r="F520" s="151">
        <v>80</v>
      </c>
      <c r="G520" s="151">
        <v>80</v>
      </c>
      <c r="H520" s="151">
        <v>80</v>
      </c>
      <c r="I520" s="151">
        <v>80</v>
      </c>
      <c r="J520" s="151">
        <v>80</v>
      </c>
    </row>
    <row r="521" spans="1:10" ht="17.25" thickBot="1">
      <c r="A521" s="10" t="s">
        <v>102</v>
      </c>
      <c r="B521" s="154">
        <v>40</v>
      </c>
      <c r="C521" s="229">
        <v>68</v>
      </c>
      <c r="D521" s="229">
        <v>80</v>
      </c>
      <c r="E521" s="229"/>
      <c r="F521" s="154"/>
      <c r="G521" s="154"/>
      <c r="H521" s="154"/>
      <c r="I521" s="154"/>
      <c r="J521" s="155"/>
    </row>
    <row r="522" spans="1:10" ht="12.75">
      <c r="A522" s="56"/>
      <c r="B522" s="56"/>
      <c r="C522" s="56"/>
      <c r="D522" s="56"/>
      <c r="E522" s="56"/>
      <c r="F522" s="56"/>
      <c r="G522" s="56"/>
      <c r="H522" s="56"/>
      <c r="I522" s="56"/>
      <c r="J522" s="56"/>
    </row>
    <row r="523" spans="1:10" ht="13.5" thickBot="1">
      <c r="A523" s="56"/>
      <c r="B523" s="56"/>
      <c r="C523" s="56"/>
      <c r="D523" s="56"/>
      <c r="E523" s="56"/>
      <c r="F523" s="56"/>
      <c r="G523" s="56"/>
      <c r="H523" s="56"/>
      <c r="I523" s="56"/>
      <c r="J523" s="56"/>
    </row>
    <row r="524" spans="1:12" ht="18" customHeight="1">
      <c r="A524" s="35" t="s">
        <v>247</v>
      </c>
      <c r="B524" s="36" t="s">
        <v>519</v>
      </c>
      <c r="C524" s="412">
        <v>2020</v>
      </c>
      <c r="D524" s="419">
        <v>2009</v>
      </c>
      <c r="E524" s="412">
        <v>2021</v>
      </c>
      <c r="F524" s="419">
        <v>2009</v>
      </c>
      <c r="G524" s="412">
        <v>2022</v>
      </c>
      <c r="H524" s="419"/>
      <c r="I524" s="412">
        <v>2023</v>
      </c>
      <c r="J524" s="413"/>
      <c r="L524" t="s">
        <v>127</v>
      </c>
    </row>
    <row r="525" spans="1:10" ht="18" customHeight="1">
      <c r="A525" s="385" t="s">
        <v>835</v>
      </c>
      <c r="B525" s="386"/>
      <c r="C525" s="386"/>
      <c r="D525" s="386"/>
      <c r="E525" s="386"/>
      <c r="F525" s="386"/>
      <c r="G525" s="386"/>
      <c r="H525" s="386"/>
      <c r="I525" s="386"/>
      <c r="J525" s="387"/>
    </row>
    <row r="526" spans="1:10" ht="18" customHeight="1">
      <c r="A526" s="37" t="s">
        <v>525</v>
      </c>
      <c r="B526" s="38" t="s">
        <v>520</v>
      </c>
      <c r="C526" s="381">
        <f>SUM(C530,C545,C560,C575,C579,C594,C609,C624,C639,C654,C669+C684)</f>
        <v>872449</v>
      </c>
      <c r="D526" s="492"/>
      <c r="E526" s="381">
        <f>SUM(E530,E545,E560,E575,E579,E594,E609,E624,E639,E654,E669+E684)</f>
        <v>926759</v>
      </c>
      <c r="F526" s="492"/>
      <c r="G526" s="381">
        <f>SUM(G530,G545,G560,G575,G579,G594,G609,G624,G639,G654,G669+G684)</f>
        <v>860300</v>
      </c>
      <c r="H526" s="492"/>
      <c r="I526" s="381">
        <f>SUM(I530,I545,I560,I575,I579,I594,I609,I624,I639,I654,I669+I684)</f>
        <v>860300</v>
      </c>
      <c r="J526" s="492"/>
    </row>
    <row r="527" spans="1:10" ht="13.5" thickBot="1">
      <c r="A527" s="56"/>
      <c r="B527" s="56"/>
      <c r="C527" s="56"/>
      <c r="D527" s="56"/>
      <c r="E527" s="56"/>
      <c r="F527" s="56"/>
      <c r="G527" s="56"/>
      <c r="H527" s="56"/>
      <c r="I527" s="56"/>
      <c r="J527" s="56"/>
    </row>
    <row r="528" spans="1:10" ht="16.5">
      <c r="A528" s="6" t="s">
        <v>248</v>
      </c>
      <c r="B528" s="7" t="s">
        <v>519</v>
      </c>
      <c r="C528" s="398">
        <v>2020</v>
      </c>
      <c r="D528" s="399">
        <v>2009</v>
      </c>
      <c r="E528" s="398">
        <v>2021</v>
      </c>
      <c r="F528" s="399">
        <v>2009</v>
      </c>
      <c r="G528" s="398">
        <v>2022</v>
      </c>
      <c r="H528" s="399"/>
      <c r="I528" s="398">
        <v>2023</v>
      </c>
      <c r="J528" s="405"/>
    </row>
    <row r="529" spans="1:10" ht="16.5">
      <c r="A529" s="390" t="s">
        <v>982</v>
      </c>
      <c r="B529" s="391"/>
      <c r="C529" s="391"/>
      <c r="D529" s="391"/>
      <c r="E529" s="391"/>
      <c r="F529" s="391"/>
      <c r="G529" s="391"/>
      <c r="H529" s="391"/>
      <c r="I529" s="391"/>
      <c r="J529" s="392"/>
    </row>
    <row r="530" spans="1:10" ht="16.5">
      <c r="A530" s="8" t="s">
        <v>523</v>
      </c>
      <c r="B530" s="9" t="s">
        <v>520</v>
      </c>
      <c r="C530" s="383">
        <v>18709</v>
      </c>
      <c r="D530" s="384"/>
      <c r="E530" s="406">
        <v>19294</v>
      </c>
      <c r="F530" s="406"/>
      <c r="G530" s="406">
        <v>14300</v>
      </c>
      <c r="H530" s="406"/>
      <c r="I530" s="406">
        <v>14300</v>
      </c>
      <c r="J530" s="406"/>
    </row>
    <row r="531" spans="1:10" ht="13.5" thickBo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</row>
    <row r="532" spans="1:10" ht="16.5">
      <c r="A532" s="12" t="s">
        <v>90</v>
      </c>
      <c r="B532" s="420" t="s">
        <v>216</v>
      </c>
      <c r="C532" s="421"/>
      <c r="D532" s="421"/>
      <c r="E532" s="421"/>
      <c r="F532" s="421"/>
      <c r="G532" s="421"/>
      <c r="H532" s="421"/>
      <c r="I532" s="421"/>
      <c r="J532" s="422"/>
    </row>
    <row r="533" spans="1:12" ht="16.5">
      <c r="A533" s="13" t="s">
        <v>112</v>
      </c>
      <c r="B533" s="423" t="s">
        <v>476</v>
      </c>
      <c r="C533" s="424"/>
      <c r="D533" s="424"/>
      <c r="E533" s="424"/>
      <c r="F533" s="424"/>
      <c r="G533" s="424"/>
      <c r="H533" s="424"/>
      <c r="I533" s="424"/>
      <c r="J533" s="425"/>
      <c r="L533" s="3" t="s">
        <v>344</v>
      </c>
    </row>
    <row r="534" spans="1:12" ht="16.5">
      <c r="A534" s="8" t="s">
        <v>91</v>
      </c>
      <c r="B534" s="562" t="s">
        <v>549</v>
      </c>
      <c r="C534" s="563"/>
      <c r="D534" s="564" t="s">
        <v>478</v>
      </c>
      <c r="E534" s="565"/>
      <c r="F534" s="565"/>
      <c r="G534" s="565"/>
      <c r="H534" s="565"/>
      <c r="I534" s="565"/>
      <c r="J534" s="566"/>
      <c r="L534" s="3"/>
    </row>
    <row r="535" spans="1:12" ht="16.5">
      <c r="A535" s="8" t="s">
        <v>92</v>
      </c>
      <c r="B535" s="14" t="s">
        <v>93</v>
      </c>
      <c r="C535" s="14" t="s">
        <v>94</v>
      </c>
      <c r="D535" s="14" t="s">
        <v>95</v>
      </c>
      <c r="E535" s="15" t="s">
        <v>105</v>
      </c>
      <c r="F535" s="14" t="s">
        <v>96</v>
      </c>
      <c r="G535" s="14" t="s">
        <v>97</v>
      </c>
      <c r="H535" s="14" t="s">
        <v>98</v>
      </c>
      <c r="I535" s="14" t="s">
        <v>99</v>
      </c>
      <c r="J535" s="16" t="s">
        <v>100</v>
      </c>
      <c r="L535" s="3"/>
    </row>
    <row r="536" spans="1:12" ht="16.5">
      <c r="A536" s="8" t="s">
        <v>101</v>
      </c>
      <c r="B536" s="157"/>
      <c r="C536" s="157"/>
      <c r="D536" s="151">
        <v>25</v>
      </c>
      <c r="E536" s="151">
        <v>25</v>
      </c>
      <c r="F536" s="151">
        <v>25</v>
      </c>
      <c r="G536" s="151">
        <v>25</v>
      </c>
      <c r="H536" s="151">
        <v>25</v>
      </c>
      <c r="I536" s="151">
        <v>25</v>
      </c>
      <c r="J536" s="152">
        <v>25</v>
      </c>
      <c r="L536" s="3"/>
    </row>
    <row r="537" spans="1:12" ht="17.25" thickBot="1">
      <c r="A537" s="10" t="s">
        <v>102</v>
      </c>
      <c r="B537" s="229">
        <v>24</v>
      </c>
      <c r="C537" s="229">
        <v>33</v>
      </c>
      <c r="D537" s="229">
        <v>36</v>
      </c>
      <c r="E537" s="229"/>
      <c r="F537" s="154"/>
      <c r="G537" s="154"/>
      <c r="H537" s="154"/>
      <c r="I537" s="154"/>
      <c r="J537" s="155"/>
      <c r="L537" s="3"/>
    </row>
    <row r="538" spans="1:10" ht="16.5">
      <c r="A538" s="8" t="s">
        <v>91</v>
      </c>
      <c r="B538" s="415" t="s">
        <v>549</v>
      </c>
      <c r="C538" s="416"/>
      <c r="D538" s="529" t="s">
        <v>479</v>
      </c>
      <c r="E538" s="581"/>
      <c r="F538" s="530"/>
      <c r="G538" s="530"/>
      <c r="H538" s="530"/>
      <c r="I538" s="530"/>
      <c r="J538" s="531"/>
    </row>
    <row r="539" spans="1:10" ht="16.5">
      <c r="A539" s="8" t="s">
        <v>92</v>
      </c>
      <c r="B539" s="14" t="s">
        <v>93</v>
      </c>
      <c r="C539" s="14" t="s">
        <v>94</v>
      </c>
      <c r="D539" s="14" t="s">
        <v>95</v>
      </c>
      <c r="E539" s="15" t="s">
        <v>105</v>
      </c>
      <c r="F539" s="14" t="s">
        <v>96</v>
      </c>
      <c r="G539" s="14" t="s">
        <v>97</v>
      </c>
      <c r="H539" s="14" t="s">
        <v>98</v>
      </c>
      <c r="I539" s="14" t="s">
        <v>99</v>
      </c>
      <c r="J539" s="16" t="s">
        <v>100</v>
      </c>
    </row>
    <row r="540" spans="1:10" ht="16.5">
      <c r="A540" s="8" t="s">
        <v>101</v>
      </c>
      <c r="B540" s="157"/>
      <c r="C540" s="157"/>
      <c r="D540" s="18">
        <v>50</v>
      </c>
      <c r="E540" s="18">
        <v>75</v>
      </c>
      <c r="F540" s="18">
        <v>75</v>
      </c>
      <c r="G540" s="18">
        <v>75</v>
      </c>
      <c r="H540" s="18">
        <v>75</v>
      </c>
      <c r="I540" s="18">
        <v>75</v>
      </c>
      <c r="J540" s="18">
        <v>75</v>
      </c>
    </row>
    <row r="541" spans="1:10" ht="17.25" thickBot="1">
      <c r="A541" s="10" t="s">
        <v>102</v>
      </c>
      <c r="B541" s="20">
        <v>96</v>
      </c>
      <c r="C541" s="229">
        <v>132</v>
      </c>
      <c r="D541" s="229">
        <v>144</v>
      </c>
      <c r="E541" s="229"/>
      <c r="F541" s="20"/>
      <c r="G541" s="20"/>
      <c r="H541" s="20"/>
      <c r="I541" s="20"/>
      <c r="J541" s="21"/>
    </row>
    <row r="542" spans="1:10" ht="13.5" thickBot="1">
      <c r="A542" s="56"/>
      <c r="B542" s="56"/>
      <c r="C542" s="56"/>
      <c r="D542" s="56"/>
      <c r="E542" s="56"/>
      <c r="F542" s="56"/>
      <c r="G542" s="56"/>
      <c r="H542" s="56"/>
      <c r="I542" s="56"/>
      <c r="J542" s="56"/>
    </row>
    <row r="543" spans="1:10" ht="16.5">
      <c r="A543" s="6" t="s">
        <v>249</v>
      </c>
      <c r="B543" s="7" t="s">
        <v>519</v>
      </c>
      <c r="C543" s="398">
        <v>2020</v>
      </c>
      <c r="D543" s="399">
        <v>2009</v>
      </c>
      <c r="E543" s="398">
        <v>2021</v>
      </c>
      <c r="F543" s="399">
        <v>2009</v>
      </c>
      <c r="G543" s="398">
        <v>2022</v>
      </c>
      <c r="H543" s="399"/>
      <c r="I543" s="398">
        <v>2023</v>
      </c>
      <c r="J543" s="405"/>
    </row>
    <row r="544" spans="1:10" ht="16.5">
      <c r="A544" s="390" t="s">
        <v>983</v>
      </c>
      <c r="B544" s="391"/>
      <c r="C544" s="391"/>
      <c r="D544" s="391"/>
      <c r="E544" s="391"/>
      <c r="F544" s="391"/>
      <c r="G544" s="391"/>
      <c r="H544" s="391"/>
      <c r="I544" s="391"/>
      <c r="J544" s="392"/>
    </row>
    <row r="545" spans="1:10" ht="16.5">
      <c r="A545" s="8" t="s">
        <v>523</v>
      </c>
      <c r="B545" s="9" t="s">
        <v>520</v>
      </c>
      <c r="C545" s="383">
        <v>61350</v>
      </c>
      <c r="D545" s="384"/>
      <c r="E545" s="406">
        <v>52272</v>
      </c>
      <c r="F545" s="406"/>
      <c r="G545" s="406">
        <v>60000</v>
      </c>
      <c r="H545" s="406"/>
      <c r="I545" s="406">
        <v>60000</v>
      </c>
      <c r="J545" s="406"/>
    </row>
    <row r="546" spans="1:10" ht="13.5" thickBo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</row>
    <row r="547" spans="1:10" ht="16.5">
      <c r="A547" s="12" t="s">
        <v>90</v>
      </c>
      <c r="B547" s="420" t="s">
        <v>216</v>
      </c>
      <c r="C547" s="421"/>
      <c r="D547" s="421"/>
      <c r="E547" s="421"/>
      <c r="F547" s="421"/>
      <c r="G547" s="421"/>
      <c r="H547" s="421"/>
      <c r="I547" s="421"/>
      <c r="J547" s="422"/>
    </row>
    <row r="548" spans="1:10" ht="16.5">
      <c r="A548" s="13" t="s">
        <v>112</v>
      </c>
      <c r="B548" s="423" t="s">
        <v>476</v>
      </c>
      <c r="C548" s="424"/>
      <c r="D548" s="424"/>
      <c r="E548" s="424"/>
      <c r="F548" s="424"/>
      <c r="G548" s="424"/>
      <c r="H548" s="424"/>
      <c r="I548" s="424"/>
      <c r="J548" s="425"/>
    </row>
    <row r="549" spans="1:10" ht="16.5">
      <c r="A549" s="8" t="s">
        <v>91</v>
      </c>
      <c r="B549" s="562" t="s">
        <v>549</v>
      </c>
      <c r="C549" s="563"/>
      <c r="D549" s="564" t="s">
        <v>478</v>
      </c>
      <c r="E549" s="565"/>
      <c r="F549" s="565"/>
      <c r="G549" s="565"/>
      <c r="H549" s="565"/>
      <c r="I549" s="565"/>
      <c r="J549" s="566"/>
    </row>
    <row r="550" spans="1:10" ht="16.5">
      <c r="A550" s="8" t="s">
        <v>92</v>
      </c>
      <c r="B550" s="14" t="s">
        <v>93</v>
      </c>
      <c r="C550" s="14" t="s">
        <v>94</v>
      </c>
      <c r="D550" s="14" t="s">
        <v>95</v>
      </c>
      <c r="E550" s="15" t="s">
        <v>105</v>
      </c>
      <c r="F550" s="14" t="s">
        <v>96</v>
      </c>
      <c r="G550" s="14" t="s">
        <v>97</v>
      </c>
      <c r="H550" s="14" t="s">
        <v>98</v>
      </c>
      <c r="I550" s="14" t="s">
        <v>99</v>
      </c>
      <c r="J550" s="16" t="s">
        <v>100</v>
      </c>
    </row>
    <row r="551" spans="1:10" ht="16.5">
      <c r="A551" s="8" t="s">
        <v>101</v>
      </c>
      <c r="B551" s="157"/>
      <c r="C551" s="157"/>
      <c r="D551" s="151">
        <v>75</v>
      </c>
      <c r="E551" s="151">
        <v>75</v>
      </c>
      <c r="F551" s="151">
        <v>75</v>
      </c>
      <c r="G551" s="151">
        <v>75</v>
      </c>
      <c r="H551" s="151">
        <v>75</v>
      </c>
      <c r="I551" s="151">
        <v>75</v>
      </c>
      <c r="J551" s="151">
        <v>75</v>
      </c>
    </row>
    <row r="552" spans="1:10" ht="17.25" thickBot="1">
      <c r="A552" s="10" t="s">
        <v>102</v>
      </c>
      <c r="B552" s="229">
        <v>84</v>
      </c>
      <c r="C552" s="229">
        <v>86</v>
      </c>
      <c r="D552" s="229">
        <v>81</v>
      </c>
      <c r="E552" s="229"/>
      <c r="F552" s="154"/>
      <c r="G552" s="154"/>
      <c r="H552" s="154"/>
      <c r="I552" s="154"/>
      <c r="J552" s="155"/>
    </row>
    <row r="553" spans="1:10" ht="16.5">
      <c r="A553" s="8" t="s">
        <v>91</v>
      </c>
      <c r="B553" s="415" t="s">
        <v>549</v>
      </c>
      <c r="C553" s="416"/>
      <c r="D553" s="529" t="s">
        <v>479</v>
      </c>
      <c r="E553" s="581"/>
      <c r="F553" s="530"/>
      <c r="G553" s="530"/>
      <c r="H553" s="530"/>
      <c r="I553" s="530"/>
      <c r="J553" s="531"/>
    </row>
    <row r="554" spans="1:10" ht="16.5">
      <c r="A554" s="8" t="s">
        <v>92</v>
      </c>
      <c r="B554" s="14" t="s">
        <v>93</v>
      </c>
      <c r="C554" s="14" t="s">
        <v>94</v>
      </c>
      <c r="D554" s="14" t="s">
        <v>95</v>
      </c>
      <c r="E554" s="15" t="s">
        <v>105</v>
      </c>
      <c r="F554" s="14" t="s">
        <v>96</v>
      </c>
      <c r="G554" s="14" t="s">
        <v>97</v>
      </c>
      <c r="H554" s="14" t="s">
        <v>98</v>
      </c>
      <c r="I554" s="14" t="s">
        <v>99</v>
      </c>
      <c r="J554" s="16" t="s">
        <v>100</v>
      </c>
    </row>
    <row r="555" spans="1:10" ht="16.5">
      <c r="A555" s="8" t="s">
        <v>101</v>
      </c>
      <c r="B555" s="130"/>
      <c r="C555" s="130"/>
      <c r="D555" s="18">
        <v>50</v>
      </c>
      <c r="E555" s="18">
        <v>50</v>
      </c>
      <c r="F555" s="18">
        <v>50</v>
      </c>
      <c r="G555" s="18">
        <v>50</v>
      </c>
      <c r="H555" s="18">
        <v>50</v>
      </c>
      <c r="I555" s="18">
        <v>50</v>
      </c>
      <c r="J555" s="19">
        <v>50</v>
      </c>
    </row>
    <row r="556" spans="1:10" ht="17.25" thickBot="1">
      <c r="A556" s="10" t="s">
        <v>102</v>
      </c>
      <c r="B556" s="20">
        <v>51.9</v>
      </c>
      <c r="C556" s="229">
        <v>58.9</v>
      </c>
      <c r="D556" s="229">
        <v>58.7</v>
      </c>
      <c r="E556" s="229"/>
      <c r="F556" s="20"/>
      <c r="G556" s="20"/>
      <c r="H556" s="20"/>
      <c r="I556" s="20"/>
      <c r="J556" s="21"/>
    </row>
    <row r="557" spans="1:10" ht="13.5" thickBot="1">
      <c r="A557" s="56"/>
      <c r="B557" s="56"/>
      <c r="C557" s="56"/>
      <c r="D557" s="56"/>
      <c r="E557" s="56"/>
      <c r="F557" s="56"/>
      <c r="G557" s="56"/>
      <c r="H557" s="56"/>
      <c r="I557" s="56"/>
      <c r="J557" s="56"/>
    </row>
    <row r="558" spans="1:10" ht="16.5">
      <c r="A558" s="6" t="s">
        <v>250</v>
      </c>
      <c r="B558" s="7" t="s">
        <v>519</v>
      </c>
      <c r="C558" s="398">
        <v>2020</v>
      </c>
      <c r="D558" s="399">
        <v>2009</v>
      </c>
      <c r="E558" s="398">
        <v>2021</v>
      </c>
      <c r="F558" s="399">
        <v>2009</v>
      </c>
      <c r="G558" s="398">
        <v>2022</v>
      </c>
      <c r="H558" s="399"/>
      <c r="I558" s="398">
        <v>2023</v>
      </c>
      <c r="J558" s="405"/>
    </row>
    <row r="559" spans="1:10" ht="16.5">
      <c r="A559" s="390" t="s">
        <v>987</v>
      </c>
      <c r="B559" s="391"/>
      <c r="C559" s="391"/>
      <c r="D559" s="391"/>
      <c r="E559" s="391"/>
      <c r="F559" s="391"/>
      <c r="G559" s="391"/>
      <c r="H559" s="391"/>
      <c r="I559" s="391"/>
      <c r="J559" s="392"/>
    </row>
    <row r="560" spans="1:10" ht="16.5">
      <c r="A560" s="8" t="s">
        <v>523</v>
      </c>
      <c r="B560" s="9" t="s">
        <v>520</v>
      </c>
      <c r="C560" s="383">
        <v>60860</v>
      </c>
      <c r="D560" s="384"/>
      <c r="E560" s="406">
        <v>58303</v>
      </c>
      <c r="F560" s="406"/>
      <c r="G560" s="406">
        <v>60000</v>
      </c>
      <c r="H560" s="406"/>
      <c r="I560" s="406">
        <v>60000</v>
      </c>
      <c r="J560" s="406"/>
    </row>
    <row r="561" spans="1:10" ht="13.5" thickBo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</row>
    <row r="562" spans="1:10" ht="16.5">
      <c r="A562" s="12" t="s">
        <v>90</v>
      </c>
      <c r="B562" s="420" t="s">
        <v>216</v>
      </c>
      <c r="C562" s="421"/>
      <c r="D562" s="421"/>
      <c r="E562" s="421"/>
      <c r="F562" s="421"/>
      <c r="G562" s="421"/>
      <c r="H562" s="421"/>
      <c r="I562" s="421"/>
      <c r="J562" s="422"/>
    </row>
    <row r="563" spans="1:10" ht="16.5">
      <c r="A563" s="13" t="s">
        <v>112</v>
      </c>
      <c r="B563" s="423" t="s">
        <v>476</v>
      </c>
      <c r="C563" s="424"/>
      <c r="D563" s="424"/>
      <c r="E563" s="424"/>
      <c r="F563" s="424"/>
      <c r="G563" s="424"/>
      <c r="H563" s="424"/>
      <c r="I563" s="424"/>
      <c r="J563" s="425"/>
    </row>
    <row r="564" spans="1:10" ht="16.5">
      <c r="A564" s="8" t="s">
        <v>91</v>
      </c>
      <c r="B564" s="562" t="s">
        <v>549</v>
      </c>
      <c r="C564" s="563"/>
      <c r="D564" s="564" t="s">
        <v>478</v>
      </c>
      <c r="E564" s="565"/>
      <c r="F564" s="565"/>
      <c r="G564" s="565"/>
      <c r="H564" s="565"/>
      <c r="I564" s="565"/>
      <c r="J564" s="566"/>
    </row>
    <row r="565" spans="1:10" ht="16.5">
      <c r="A565" s="8" t="s">
        <v>92</v>
      </c>
      <c r="B565" s="14" t="s">
        <v>93</v>
      </c>
      <c r="C565" s="14" t="s">
        <v>94</v>
      </c>
      <c r="D565" s="14" t="s">
        <v>95</v>
      </c>
      <c r="E565" s="15" t="s">
        <v>105</v>
      </c>
      <c r="F565" s="14" t="s">
        <v>96</v>
      </c>
      <c r="G565" s="14" t="s">
        <v>97</v>
      </c>
      <c r="H565" s="14" t="s">
        <v>98</v>
      </c>
      <c r="I565" s="14" t="s">
        <v>99</v>
      </c>
      <c r="J565" s="16" t="s">
        <v>100</v>
      </c>
    </row>
    <row r="566" spans="1:10" ht="16.5">
      <c r="A566" s="8" t="s">
        <v>101</v>
      </c>
      <c r="B566" s="157"/>
      <c r="C566" s="157"/>
      <c r="D566" s="151">
        <v>75</v>
      </c>
      <c r="E566" s="151">
        <v>75</v>
      </c>
      <c r="F566" s="151">
        <v>75</v>
      </c>
      <c r="G566" s="151">
        <v>75</v>
      </c>
      <c r="H566" s="151">
        <v>75</v>
      </c>
      <c r="I566" s="151">
        <v>75</v>
      </c>
      <c r="J566" s="152">
        <v>75</v>
      </c>
    </row>
    <row r="567" spans="1:10" ht="17.25" thickBot="1">
      <c r="A567" s="10" t="s">
        <v>102</v>
      </c>
      <c r="B567" s="154">
        <v>76</v>
      </c>
      <c r="C567" s="229">
        <v>72</v>
      </c>
      <c r="D567" s="229">
        <v>84</v>
      </c>
      <c r="E567" s="229"/>
      <c r="F567" s="154"/>
      <c r="G567" s="154"/>
      <c r="H567" s="154"/>
      <c r="I567" s="154"/>
      <c r="J567" s="155"/>
    </row>
    <row r="568" spans="1:10" ht="16.5">
      <c r="A568" s="8" t="s">
        <v>91</v>
      </c>
      <c r="B568" s="415" t="s">
        <v>549</v>
      </c>
      <c r="C568" s="416"/>
      <c r="D568" s="529" t="s">
        <v>479</v>
      </c>
      <c r="E568" s="581"/>
      <c r="F568" s="530"/>
      <c r="G568" s="530"/>
      <c r="H568" s="530"/>
      <c r="I568" s="530"/>
      <c r="J568" s="531"/>
    </row>
    <row r="569" spans="1:10" ht="16.5">
      <c r="A569" s="8" t="s">
        <v>92</v>
      </c>
      <c r="B569" s="14" t="s">
        <v>93</v>
      </c>
      <c r="C569" s="14" t="s">
        <v>94</v>
      </c>
      <c r="D569" s="14" t="s">
        <v>95</v>
      </c>
      <c r="E569" s="15" t="s">
        <v>105</v>
      </c>
      <c r="F569" s="14" t="s">
        <v>96</v>
      </c>
      <c r="G569" s="14" t="s">
        <v>97</v>
      </c>
      <c r="H569" s="14" t="s">
        <v>98</v>
      </c>
      <c r="I569" s="14" t="s">
        <v>99</v>
      </c>
      <c r="J569" s="16" t="s">
        <v>100</v>
      </c>
    </row>
    <row r="570" spans="1:10" ht="16.5">
      <c r="A570" s="8" t="s">
        <v>101</v>
      </c>
      <c r="B570" s="150"/>
      <c r="C570" s="150"/>
      <c r="D570" s="18">
        <v>50</v>
      </c>
      <c r="E570" s="18">
        <v>50</v>
      </c>
      <c r="F570" s="18">
        <v>50</v>
      </c>
      <c r="G570" s="18">
        <v>50</v>
      </c>
      <c r="H570" s="18">
        <v>50</v>
      </c>
      <c r="I570" s="18">
        <v>50</v>
      </c>
      <c r="J570" s="19">
        <v>50</v>
      </c>
    </row>
    <row r="571" spans="1:10" ht="17.25" thickBot="1">
      <c r="A571" s="10" t="s">
        <v>102</v>
      </c>
      <c r="B571" s="229">
        <v>54.7</v>
      </c>
      <c r="C571" s="229">
        <v>56.2</v>
      </c>
      <c r="D571" s="20">
        <v>75.4</v>
      </c>
      <c r="E571" s="247"/>
      <c r="F571" s="229"/>
      <c r="G571" s="20"/>
      <c r="H571" s="20"/>
      <c r="I571" s="20"/>
      <c r="J571" s="21"/>
    </row>
    <row r="572" spans="1:10" ht="13.5" thickBot="1">
      <c r="A572" s="56"/>
      <c r="B572" s="56"/>
      <c r="C572" s="56"/>
      <c r="D572" s="56"/>
      <c r="E572" s="56"/>
      <c r="F572" s="56"/>
      <c r="G572" s="56"/>
      <c r="H572" s="56"/>
      <c r="I572" s="56"/>
      <c r="J572" s="56"/>
    </row>
    <row r="573" spans="1:10" ht="16.5">
      <c r="A573" s="6" t="s">
        <v>251</v>
      </c>
      <c r="B573" s="7" t="s">
        <v>519</v>
      </c>
      <c r="C573" s="398">
        <v>2020</v>
      </c>
      <c r="D573" s="399">
        <v>2009</v>
      </c>
      <c r="E573" s="398">
        <v>2021</v>
      </c>
      <c r="F573" s="399">
        <v>2009</v>
      </c>
      <c r="G573" s="398">
        <v>2022</v>
      </c>
      <c r="H573" s="399"/>
      <c r="I573" s="398">
        <v>2023</v>
      </c>
      <c r="J573" s="405"/>
    </row>
    <row r="574" spans="1:10" ht="16.5">
      <c r="A574" s="390" t="s">
        <v>988</v>
      </c>
      <c r="B574" s="391"/>
      <c r="C574" s="391"/>
      <c r="D574" s="391"/>
      <c r="E574" s="391"/>
      <c r="F574" s="391"/>
      <c r="G574" s="391"/>
      <c r="H574" s="391"/>
      <c r="I574" s="391"/>
      <c r="J574" s="392"/>
    </row>
    <row r="575" spans="1:10" ht="16.5">
      <c r="A575" s="8" t="s">
        <v>523</v>
      </c>
      <c r="B575" s="9" t="s">
        <v>520</v>
      </c>
      <c r="C575" s="383">
        <v>0</v>
      </c>
      <c r="D575" s="384"/>
      <c r="E575" s="406">
        <v>0</v>
      </c>
      <c r="F575" s="406" t="e">
        <f>+F581+F615+F663+F745+F760+F808</f>
        <v>#VALUE!</v>
      </c>
      <c r="G575" s="406">
        <v>0</v>
      </c>
      <c r="H575" s="406"/>
      <c r="I575" s="406">
        <v>0</v>
      </c>
      <c r="J575" s="414"/>
    </row>
    <row r="576" spans="1:10" ht="13.5" thickBo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</row>
    <row r="577" spans="1:10" ht="16.5">
      <c r="A577" s="6" t="s">
        <v>252</v>
      </c>
      <c r="B577" s="7" t="s">
        <v>519</v>
      </c>
      <c r="C577" s="398">
        <v>2020</v>
      </c>
      <c r="D577" s="399">
        <v>2009</v>
      </c>
      <c r="E577" s="398">
        <v>2021</v>
      </c>
      <c r="F577" s="399">
        <v>2009</v>
      </c>
      <c r="G577" s="398">
        <v>2022</v>
      </c>
      <c r="H577" s="399"/>
      <c r="I577" s="398">
        <v>2023</v>
      </c>
      <c r="J577" s="405"/>
    </row>
    <row r="578" spans="1:10" ht="16.5">
      <c r="A578" s="390" t="s">
        <v>986</v>
      </c>
      <c r="B578" s="391"/>
      <c r="C578" s="391"/>
      <c r="D578" s="391"/>
      <c r="E578" s="391"/>
      <c r="F578" s="391"/>
      <c r="G578" s="391"/>
      <c r="H578" s="391"/>
      <c r="I578" s="391"/>
      <c r="J578" s="392"/>
    </row>
    <row r="579" spans="1:10" ht="16.5">
      <c r="A579" s="8" t="s">
        <v>523</v>
      </c>
      <c r="B579" s="9" t="s">
        <v>520</v>
      </c>
      <c r="C579" s="383">
        <v>203246</v>
      </c>
      <c r="D579" s="384"/>
      <c r="E579" s="406">
        <v>196868</v>
      </c>
      <c r="F579" s="406"/>
      <c r="G579" s="406">
        <v>200000</v>
      </c>
      <c r="H579" s="406"/>
      <c r="I579" s="406">
        <v>200000</v>
      </c>
      <c r="J579" s="406"/>
    </row>
    <row r="580" spans="1:10" ht="13.5" thickBo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</row>
    <row r="581" spans="1:10" ht="16.5">
      <c r="A581" s="354" t="s">
        <v>90</v>
      </c>
      <c r="B581" s="420" t="s">
        <v>216</v>
      </c>
      <c r="C581" s="421"/>
      <c r="D581" s="421"/>
      <c r="E581" s="421"/>
      <c r="F581" s="421"/>
      <c r="G581" s="421"/>
      <c r="H581" s="421"/>
      <c r="I581" s="421"/>
      <c r="J581" s="422"/>
    </row>
    <row r="582" spans="1:10" ht="16.5">
      <c r="A582" s="13" t="s">
        <v>112</v>
      </c>
      <c r="B582" s="423" t="s">
        <v>476</v>
      </c>
      <c r="C582" s="424"/>
      <c r="D582" s="424"/>
      <c r="E582" s="424"/>
      <c r="F582" s="424"/>
      <c r="G582" s="424"/>
      <c r="H582" s="424"/>
      <c r="I582" s="424"/>
      <c r="J582" s="425"/>
    </row>
    <row r="583" spans="1:10" ht="16.5">
      <c r="A583" s="8" t="s">
        <v>91</v>
      </c>
      <c r="B583" s="562" t="s">
        <v>549</v>
      </c>
      <c r="C583" s="563"/>
      <c r="D583" s="564" t="s">
        <v>478</v>
      </c>
      <c r="E583" s="565"/>
      <c r="F583" s="565"/>
      <c r="G583" s="565"/>
      <c r="H583" s="565"/>
      <c r="I583" s="565"/>
      <c r="J583" s="566"/>
    </row>
    <row r="584" spans="1:10" ht="16.5">
      <c r="A584" s="8" t="s">
        <v>92</v>
      </c>
      <c r="B584" s="14" t="s">
        <v>93</v>
      </c>
      <c r="C584" s="14" t="s">
        <v>94</v>
      </c>
      <c r="D584" s="14" t="s">
        <v>95</v>
      </c>
      <c r="E584" s="15" t="s">
        <v>105</v>
      </c>
      <c r="F584" s="14" t="s">
        <v>96</v>
      </c>
      <c r="G584" s="14" t="s">
        <v>97</v>
      </c>
      <c r="H584" s="14" t="s">
        <v>98</v>
      </c>
      <c r="I584" s="14" t="s">
        <v>99</v>
      </c>
      <c r="J584" s="16" t="s">
        <v>100</v>
      </c>
    </row>
    <row r="585" spans="1:10" ht="16.5">
      <c r="A585" s="8" t="s">
        <v>101</v>
      </c>
      <c r="B585" s="157"/>
      <c r="C585" s="157"/>
      <c r="D585" s="151">
        <v>200</v>
      </c>
      <c r="E585" s="151">
        <v>250</v>
      </c>
      <c r="F585" s="151">
        <v>250</v>
      </c>
      <c r="G585" s="151">
        <v>250</v>
      </c>
      <c r="H585" s="151">
        <v>250</v>
      </c>
      <c r="I585" s="151">
        <v>250</v>
      </c>
      <c r="J585" s="151">
        <v>250</v>
      </c>
    </row>
    <row r="586" spans="1:10" ht="17.25" thickBot="1">
      <c r="A586" s="10" t="s">
        <v>102</v>
      </c>
      <c r="B586" s="154">
        <v>280</v>
      </c>
      <c r="C586" s="229">
        <v>272</v>
      </c>
      <c r="D586" s="229">
        <v>277</v>
      </c>
      <c r="E586" s="229"/>
      <c r="F586" s="154"/>
      <c r="G586" s="154"/>
      <c r="H586" s="154"/>
      <c r="I586" s="154"/>
      <c r="J586" s="155"/>
    </row>
    <row r="587" spans="1:10" ht="16.5">
      <c r="A587" s="8" t="s">
        <v>91</v>
      </c>
      <c r="B587" s="415" t="s">
        <v>549</v>
      </c>
      <c r="C587" s="416"/>
      <c r="D587" s="529" t="s">
        <v>479</v>
      </c>
      <c r="E587" s="581"/>
      <c r="F587" s="530"/>
      <c r="G587" s="530"/>
      <c r="H587" s="530"/>
      <c r="I587" s="530"/>
      <c r="J587" s="531"/>
    </row>
    <row r="588" spans="1:10" ht="16.5">
      <c r="A588" s="8" t="s">
        <v>92</v>
      </c>
      <c r="B588" s="14" t="s">
        <v>93</v>
      </c>
      <c r="C588" s="14" t="s">
        <v>94</v>
      </c>
      <c r="D588" s="14" t="s">
        <v>95</v>
      </c>
      <c r="E588" s="15" t="s">
        <v>105</v>
      </c>
      <c r="F588" s="14" t="s">
        <v>96</v>
      </c>
      <c r="G588" s="14" t="s">
        <v>97</v>
      </c>
      <c r="H588" s="14" t="s">
        <v>98</v>
      </c>
      <c r="I588" s="14" t="s">
        <v>99</v>
      </c>
      <c r="J588" s="16" t="s">
        <v>100</v>
      </c>
    </row>
    <row r="589" spans="1:10" ht="16.5">
      <c r="A589" s="8" t="s">
        <v>101</v>
      </c>
      <c r="B589" s="130"/>
      <c r="C589" s="130"/>
      <c r="D589" s="18">
        <v>50</v>
      </c>
      <c r="E589" s="18">
        <v>50</v>
      </c>
      <c r="F589" s="18">
        <v>50</v>
      </c>
      <c r="G589" s="18">
        <v>50</v>
      </c>
      <c r="H589" s="18">
        <v>50</v>
      </c>
      <c r="I589" s="18">
        <v>50</v>
      </c>
      <c r="J589" s="19">
        <v>50</v>
      </c>
    </row>
    <row r="590" spans="1:10" ht="17.25" thickBot="1">
      <c r="A590" s="10" t="s">
        <v>102</v>
      </c>
      <c r="B590" s="20">
        <v>82.4</v>
      </c>
      <c r="C590" s="229">
        <v>82.5</v>
      </c>
      <c r="D590" s="229">
        <v>83.7</v>
      </c>
      <c r="E590" s="229"/>
      <c r="F590" s="20"/>
      <c r="G590" s="20"/>
      <c r="H590" s="20"/>
      <c r="I590" s="20"/>
      <c r="J590" s="21"/>
    </row>
    <row r="591" spans="1:10" ht="13.5" thickBot="1">
      <c r="A591" s="56"/>
      <c r="B591" s="56"/>
      <c r="C591" s="56"/>
      <c r="D591" s="56"/>
      <c r="E591" s="56"/>
      <c r="F591" s="56"/>
      <c r="G591" s="56"/>
      <c r="H591" s="56"/>
      <c r="I591" s="56"/>
      <c r="J591" s="56"/>
    </row>
    <row r="592" spans="1:10" ht="16.5">
      <c r="A592" s="6" t="s">
        <v>253</v>
      </c>
      <c r="B592" s="7" t="s">
        <v>519</v>
      </c>
      <c r="C592" s="398">
        <v>2020</v>
      </c>
      <c r="D592" s="399">
        <v>2009</v>
      </c>
      <c r="E592" s="398">
        <v>2021</v>
      </c>
      <c r="F592" s="399">
        <v>2009</v>
      </c>
      <c r="G592" s="398">
        <v>2022</v>
      </c>
      <c r="H592" s="399"/>
      <c r="I592" s="398">
        <v>2023</v>
      </c>
      <c r="J592" s="405"/>
    </row>
    <row r="593" spans="1:10" ht="16.5">
      <c r="A593" s="390" t="s">
        <v>985</v>
      </c>
      <c r="B593" s="391"/>
      <c r="C593" s="391"/>
      <c r="D593" s="391"/>
      <c r="E593" s="391"/>
      <c r="F593" s="391"/>
      <c r="G593" s="391"/>
      <c r="H593" s="391"/>
      <c r="I593" s="391"/>
      <c r="J593" s="392"/>
    </row>
    <row r="594" spans="1:10" ht="16.5">
      <c r="A594" s="8" t="s">
        <v>523</v>
      </c>
      <c r="B594" s="9" t="s">
        <v>520</v>
      </c>
      <c r="C594" s="383">
        <v>25561</v>
      </c>
      <c r="D594" s="384"/>
      <c r="E594" s="406">
        <v>34830</v>
      </c>
      <c r="F594" s="406"/>
      <c r="G594" s="406">
        <v>25000</v>
      </c>
      <c r="H594" s="406"/>
      <c r="I594" s="406">
        <v>25000</v>
      </c>
      <c r="J594" s="406"/>
    </row>
    <row r="595" spans="1:10" ht="13.5" thickBo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</row>
    <row r="596" spans="1:10" ht="16.5">
      <c r="A596" s="12" t="s">
        <v>90</v>
      </c>
      <c r="B596" s="420" t="s">
        <v>216</v>
      </c>
      <c r="C596" s="421"/>
      <c r="D596" s="421"/>
      <c r="E596" s="421"/>
      <c r="F596" s="421"/>
      <c r="G596" s="421"/>
      <c r="H596" s="421"/>
      <c r="I596" s="421"/>
      <c r="J596" s="422"/>
    </row>
    <row r="597" spans="1:10" ht="16.5">
      <c r="A597" s="13" t="s">
        <v>112</v>
      </c>
      <c r="B597" s="423" t="s">
        <v>476</v>
      </c>
      <c r="C597" s="424"/>
      <c r="D597" s="424"/>
      <c r="E597" s="424"/>
      <c r="F597" s="424"/>
      <c r="G597" s="424"/>
      <c r="H597" s="424"/>
      <c r="I597" s="424"/>
      <c r="J597" s="425"/>
    </row>
    <row r="598" spans="1:10" ht="16.5">
      <c r="A598" s="8" t="s">
        <v>91</v>
      </c>
      <c r="B598" s="562" t="s">
        <v>549</v>
      </c>
      <c r="C598" s="563"/>
      <c r="D598" s="564" t="s">
        <v>478</v>
      </c>
      <c r="E598" s="565"/>
      <c r="F598" s="565"/>
      <c r="G598" s="565"/>
      <c r="H598" s="565"/>
      <c r="I598" s="565"/>
      <c r="J598" s="566"/>
    </row>
    <row r="599" spans="1:10" ht="16.5">
      <c r="A599" s="8" t="s">
        <v>92</v>
      </c>
      <c r="B599" s="14" t="s">
        <v>93</v>
      </c>
      <c r="C599" s="14" t="s">
        <v>94</v>
      </c>
      <c r="D599" s="14" t="s">
        <v>95</v>
      </c>
      <c r="E599" s="15" t="s">
        <v>105</v>
      </c>
      <c r="F599" s="14" t="s">
        <v>96</v>
      </c>
      <c r="G599" s="14" t="s">
        <v>97</v>
      </c>
      <c r="H599" s="14" t="s">
        <v>98</v>
      </c>
      <c r="I599" s="14" t="s">
        <v>99</v>
      </c>
      <c r="J599" s="16" t="s">
        <v>100</v>
      </c>
    </row>
    <row r="600" spans="1:10" ht="16.5">
      <c r="A600" s="8" t="s">
        <v>101</v>
      </c>
      <c r="B600" s="157"/>
      <c r="C600" s="157"/>
      <c r="D600" s="151">
        <v>25</v>
      </c>
      <c r="E600" s="151">
        <v>50</v>
      </c>
      <c r="F600" s="151">
        <v>25</v>
      </c>
      <c r="G600" s="151">
        <v>25</v>
      </c>
      <c r="H600" s="151">
        <v>25</v>
      </c>
      <c r="I600" s="151">
        <v>25</v>
      </c>
      <c r="J600" s="152">
        <v>25</v>
      </c>
    </row>
    <row r="601" spans="1:10" ht="17.25" thickBot="1">
      <c r="A601" s="10" t="s">
        <v>102</v>
      </c>
      <c r="B601" s="154">
        <v>28</v>
      </c>
      <c r="C601" s="229">
        <v>34</v>
      </c>
      <c r="D601" s="229">
        <v>42</v>
      </c>
      <c r="E601" s="229"/>
      <c r="F601" s="154"/>
      <c r="G601" s="154"/>
      <c r="H601" s="154"/>
      <c r="I601" s="154"/>
      <c r="J601" s="155"/>
    </row>
    <row r="602" spans="1:10" ht="16.5">
      <c r="A602" s="8" t="s">
        <v>91</v>
      </c>
      <c r="B602" s="415" t="s">
        <v>549</v>
      </c>
      <c r="C602" s="416"/>
      <c r="D602" s="583" t="s">
        <v>479</v>
      </c>
      <c r="E602" s="581"/>
      <c r="F602" s="530"/>
      <c r="G602" s="530"/>
      <c r="H602" s="530"/>
      <c r="I602" s="530"/>
      <c r="J602" s="531"/>
    </row>
    <row r="603" spans="1:10" ht="16.5">
      <c r="A603" s="8" t="s">
        <v>92</v>
      </c>
      <c r="B603" s="14" t="s">
        <v>93</v>
      </c>
      <c r="C603" s="14" t="s">
        <v>94</v>
      </c>
      <c r="D603" s="14" t="s">
        <v>95</v>
      </c>
      <c r="E603" s="15" t="s">
        <v>105</v>
      </c>
      <c r="F603" s="14" t="s">
        <v>96</v>
      </c>
      <c r="G603" s="14" t="s">
        <v>97</v>
      </c>
      <c r="H603" s="14" t="s">
        <v>98</v>
      </c>
      <c r="I603" s="14" t="s">
        <v>99</v>
      </c>
      <c r="J603" s="16" t="s">
        <v>100</v>
      </c>
    </row>
    <row r="604" spans="1:10" ht="16.5">
      <c r="A604" s="8" t="s">
        <v>101</v>
      </c>
      <c r="B604" s="157"/>
      <c r="C604" s="157"/>
      <c r="D604" s="18">
        <v>50</v>
      </c>
      <c r="E604" s="18">
        <v>50</v>
      </c>
      <c r="F604" s="18">
        <v>50</v>
      </c>
      <c r="G604" s="18">
        <v>50</v>
      </c>
      <c r="H604" s="18">
        <v>50</v>
      </c>
      <c r="I604" s="18">
        <v>50</v>
      </c>
      <c r="J604" s="19">
        <v>50</v>
      </c>
    </row>
    <row r="605" spans="1:10" ht="17.25" thickBot="1">
      <c r="A605" s="10" t="s">
        <v>102</v>
      </c>
      <c r="B605" s="20">
        <v>43.8</v>
      </c>
      <c r="C605" s="229">
        <v>44.7</v>
      </c>
      <c r="D605" s="229">
        <v>51.9</v>
      </c>
      <c r="E605" s="229"/>
      <c r="F605" s="20"/>
      <c r="G605" s="20"/>
      <c r="H605" s="20"/>
      <c r="I605" s="20"/>
      <c r="J605" s="21"/>
    </row>
    <row r="606" spans="1:10" ht="13.5" thickBot="1">
      <c r="A606" s="56"/>
      <c r="B606" s="56"/>
      <c r="C606" s="56"/>
      <c r="D606" s="56"/>
      <c r="E606" s="56"/>
      <c r="F606" s="56"/>
      <c r="G606" s="56"/>
      <c r="H606" s="56"/>
      <c r="I606" s="56"/>
      <c r="J606" s="56"/>
    </row>
    <row r="607" spans="1:10" ht="16.5">
      <c r="A607" s="6" t="s">
        <v>254</v>
      </c>
      <c r="B607" s="7" t="s">
        <v>519</v>
      </c>
      <c r="C607" s="398">
        <v>2020</v>
      </c>
      <c r="D607" s="399">
        <v>2009</v>
      </c>
      <c r="E607" s="398">
        <v>2021</v>
      </c>
      <c r="F607" s="399">
        <v>2009</v>
      </c>
      <c r="G607" s="398">
        <v>2022</v>
      </c>
      <c r="H607" s="399"/>
      <c r="I607" s="398">
        <v>2023</v>
      </c>
      <c r="J607" s="405"/>
    </row>
    <row r="608" spans="1:10" ht="16.5">
      <c r="A608" s="390" t="s">
        <v>984</v>
      </c>
      <c r="B608" s="391"/>
      <c r="C608" s="391"/>
      <c r="D608" s="391"/>
      <c r="E608" s="391"/>
      <c r="F608" s="391"/>
      <c r="G608" s="391"/>
      <c r="H608" s="391"/>
      <c r="I608" s="391"/>
      <c r="J608" s="392"/>
    </row>
    <row r="609" spans="1:10" ht="16.5">
      <c r="A609" s="8" t="s">
        <v>523</v>
      </c>
      <c r="B609" s="9" t="s">
        <v>520</v>
      </c>
      <c r="C609" s="383">
        <v>93998</v>
      </c>
      <c r="D609" s="384"/>
      <c r="E609" s="406">
        <v>108851</v>
      </c>
      <c r="F609" s="406"/>
      <c r="G609" s="406">
        <v>93000</v>
      </c>
      <c r="H609" s="406"/>
      <c r="I609" s="406">
        <v>93000</v>
      </c>
      <c r="J609" s="406"/>
    </row>
    <row r="610" spans="1:10" ht="13.5" thickBo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</row>
    <row r="611" spans="1:10" ht="16.5">
      <c r="A611" s="12" t="s">
        <v>90</v>
      </c>
      <c r="B611" s="420" t="s">
        <v>216</v>
      </c>
      <c r="C611" s="421"/>
      <c r="D611" s="421"/>
      <c r="E611" s="421"/>
      <c r="F611" s="421"/>
      <c r="G611" s="421"/>
      <c r="H611" s="421"/>
      <c r="I611" s="421"/>
      <c r="J611" s="422"/>
    </row>
    <row r="612" spans="1:10" ht="16.5">
      <c r="A612" s="13" t="s">
        <v>112</v>
      </c>
      <c r="B612" s="423" t="s">
        <v>476</v>
      </c>
      <c r="C612" s="424"/>
      <c r="D612" s="424"/>
      <c r="E612" s="424"/>
      <c r="F612" s="424"/>
      <c r="G612" s="424"/>
      <c r="H612" s="424"/>
      <c r="I612" s="424"/>
      <c r="J612" s="425"/>
    </row>
    <row r="613" spans="1:10" ht="16.5">
      <c r="A613" s="8" t="s">
        <v>91</v>
      </c>
      <c r="B613" s="562" t="s">
        <v>549</v>
      </c>
      <c r="C613" s="563"/>
      <c r="D613" s="564" t="s">
        <v>478</v>
      </c>
      <c r="E613" s="565"/>
      <c r="F613" s="565"/>
      <c r="G613" s="565"/>
      <c r="H613" s="565"/>
      <c r="I613" s="565"/>
      <c r="J613" s="566"/>
    </row>
    <row r="614" spans="1:10" ht="16.5">
      <c r="A614" s="8" t="s">
        <v>92</v>
      </c>
      <c r="B614" s="14" t="s">
        <v>93</v>
      </c>
      <c r="C614" s="14" t="s">
        <v>94</v>
      </c>
      <c r="D614" s="14" t="s">
        <v>95</v>
      </c>
      <c r="E614" s="15" t="s">
        <v>105</v>
      </c>
      <c r="F614" s="14" t="s">
        <v>96</v>
      </c>
      <c r="G614" s="14" t="s">
        <v>97</v>
      </c>
      <c r="H614" s="14" t="s">
        <v>98</v>
      </c>
      <c r="I614" s="14" t="s">
        <v>99</v>
      </c>
      <c r="J614" s="16" t="s">
        <v>100</v>
      </c>
    </row>
    <row r="615" spans="1:10" ht="16.5">
      <c r="A615" s="8" t="s">
        <v>101</v>
      </c>
      <c r="B615" s="157"/>
      <c r="C615" s="157"/>
      <c r="D615" s="151">
        <v>150</v>
      </c>
      <c r="E615" s="151">
        <v>175</v>
      </c>
      <c r="F615" s="151">
        <v>175</v>
      </c>
      <c r="G615" s="151">
        <v>175</v>
      </c>
      <c r="H615" s="151">
        <v>175</v>
      </c>
      <c r="I615" s="151">
        <v>175</v>
      </c>
      <c r="J615" s="151">
        <v>175</v>
      </c>
    </row>
    <row r="616" spans="1:10" ht="17.25" thickBot="1">
      <c r="A616" s="10" t="s">
        <v>102</v>
      </c>
      <c r="B616" s="154">
        <v>173</v>
      </c>
      <c r="C616" s="229">
        <v>214</v>
      </c>
      <c r="D616" s="229">
        <v>225</v>
      </c>
      <c r="E616" s="229"/>
      <c r="F616" s="154"/>
      <c r="G616" s="154"/>
      <c r="H616" s="154"/>
      <c r="I616" s="154"/>
      <c r="J616" s="155"/>
    </row>
    <row r="617" spans="1:10" ht="16.5">
      <c r="A617" s="8" t="s">
        <v>91</v>
      </c>
      <c r="B617" s="415" t="s">
        <v>549</v>
      </c>
      <c r="C617" s="416"/>
      <c r="D617" s="529" t="s">
        <v>479</v>
      </c>
      <c r="E617" s="581"/>
      <c r="F617" s="530"/>
      <c r="G617" s="530"/>
      <c r="H617" s="530"/>
      <c r="I617" s="530"/>
      <c r="J617" s="531"/>
    </row>
    <row r="618" spans="1:10" ht="16.5">
      <c r="A618" s="8" t="s">
        <v>92</v>
      </c>
      <c r="B618" s="14" t="s">
        <v>93</v>
      </c>
      <c r="C618" s="14" t="s">
        <v>94</v>
      </c>
      <c r="D618" s="14" t="s">
        <v>95</v>
      </c>
      <c r="E618" s="15" t="s">
        <v>105</v>
      </c>
      <c r="F618" s="14" t="s">
        <v>96</v>
      </c>
      <c r="G618" s="14" t="s">
        <v>97</v>
      </c>
      <c r="H618" s="14" t="s">
        <v>98</v>
      </c>
      <c r="I618" s="14" t="s">
        <v>99</v>
      </c>
      <c r="J618" s="16" t="s">
        <v>100</v>
      </c>
    </row>
    <row r="619" spans="1:10" ht="16.5">
      <c r="A619" s="8" t="s">
        <v>101</v>
      </c>
      <c r="B619" s="157"/>
      <c r="C619" s="157"/>
      <c r="D619" s="18">
        <v>50</v>
      </c>
      <c r="E619" s="18">
        <v>50</v>
      </c>
      <c r="F619" s="18">
        <v>50</v>
      </c>
      <c r="G619" s="18">
        <v>50</v>
      </c>
      <c r="H619" s="18">
        <v>50</v>
      </c>
      <c r="I619" s="18">
        <v>50</v>
      </c>
      <c r="J619" s="19">
        <v>50</v>
      </c>
    </row>
    <row r="620" spans="1:10" ht="17.25" thickBot="1">
      <c r="A620" s="10" t="s">
        <v>102</v>
      </c>
      <c r="B620" s="229">
        <v>66</v>
      </c>
      <c r="C620" s="20">
        <v>75.9</v>
      </c>
      <c r="D620" s="229">
        <v>87.5</v>
      </c>
      <c r="E620" s="229"/>
      <c r="F620" s="20"/>
      <c r="G620" s="20"/>
      <c r="H620" s="20"/>
      <c r="I620" s="20"/>
      <c r="J620" s="21"/>
    </row>
    <row r="621" spans="1:10" ht="13.5" thickBot="1">
      <c r="A621" s="56"/>
      <c r="B621" s="56"/>
      <c r="C621" s="56"/>
      <c r="D621" s="56"/>
      <c r="E621" s="56"/>
      <c r="F621" s="56"/>
      <c r="G621" s="56"/>
      <c r="H621" s="56"/>
      <c r="I621" s="56"/>
      <c r="J621" s="56"/>
    </row>
    <row r="622" spans="1:10" ht="16.5">
      <c r="A622" s="6" t="s">
        <v>255</v>
      </c>
      <c r="B622" s="7" t="s">
        <v>519</v>
      </c>
      <c r="C622" s="398">
        <v>2020</v>
      </c>
      <c r="D622" s="399">
        <v>2009</v>
      </c>
      <c r="E622" s="398">
        <v>2021</v>
      </c>
      <c r="F622" s="399">
        <v>2009</v>
      </c>
      <c r="G622" s="398">
        <v>2022</v>
      </c>
      <c r="H622" s="399"/>
      <c r="I622" s="398">
        <v>2023</v>
      </c>
      <c r="J622" s="405"/>
    </row>
    <row r="623" spans="1:10" ht="16.5">
      <c r="A623" s="390" t="s">
        <v>989</v>
      </c>
      <c r="B623" s="391"/>
      <c r="C623" s="391"/>
      <c r="D623" s="391"/>
      <c r="E623" s="391"/>
      <c r="F623" s="391"/>
      <c r="G623" s="391"/>
      <c r="H623" s="391"/>
      <c r="I623" s="391"/>
      <c r="J623" s="392"/>
    </row>
    <row r="624" spans="1:10" ht="16.5">
      <c r="A624" s="8" t="s">
        <v>523</v>
      </c>
      <c r="B624" s="9" t="s">
        <v>520</v>
      </c>
      <c r="C624" s="383">
        <v>50642</v>
      </c>
      <c r="D624" s="384"/>
      <c r="E624" s="406">
        <v>49720</v>
      </c>
      <c r="F624" s="406"/>
      <c r="G624" s="406">
        <v>50000</v>
      </c>
      <c r="H624" s="406"/>
      <c r="I624" s="406">
        <v>50000</v>
      </c>
      <c r="J624" s="406"/>
    </row>
    <row r="625" spans="1:10" ht="13.5" thickBo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</row>
    <row r="626" spans="1:10" ht="16.5">
      <c r="A626" s="12" t="s">
        <v>90</v>
      </c>
      <c r="B626" s="420" t="s">
        <v>216</v>
      </c>
      <c r="C626" s="421"/>
      <c r="D626" s="421"/>
      <c r="E626" s="421"/>
      <c r="F626" s="421"/>
      <c r="G626" s="421"/>
      <c r="H626" s="421"/>
      <c r="I626" s="421"/>
      <c r="J626" s="422"/>
    </row>
    <row r="627" spans="1:10" ht="16.5">
      <c r="A627" s="13" t="s">
        <v>112</v>
      </c>
      <c r="B627" s="423" t="s">
        <v>476</v>
      </c>
      <c r="C627" s="424"/>
      <c r="D627" s="424"/>
      <c r="E627" s="424"/>
      <c r="F627" s="424"/>
      <c r="G627" s="424"/>
      <c r="H627" s="424"/>
      <c r="I627" s="424"/>
      <c r="J627" s="425"/>
    </row>
    <row r="628" spans="1:10" ht="16.5">
      <c r="A628" s="8" t="s">
        <v>91</v>
      </c>
      <c r="B628" s="562" t="s">
        <v>549</v>
      </c>
      <c r="C628" s="563"/>
      <c r="D628" s="564" t="s">
        <v>478</v>
      </c>
      <c r="E628" s="565"/>
      <c r="F628" s="565"/>
      <c r="G628" s="565"/>
      <c r="H628" s="565"/>
      <c r="I628" s="565"/>
      <c r="J628" s="566"/>
    </row>
    <row r="629" spans="1:10" ht="16.5">
      <c r="A629" s="8" t="s">
        <v>92</v>
      </c>
      <c r="B629" s="14" t="s">
        <v>93</v>
      </c>
      <c r="C629" s="14" t="s">
        <v>94</v>
      </c>
      <c r="D629" s="14" t="s">
        <v>95</v>
      </c>
      <c r="E629" s="15" t="s">
        <v>105</v>
      </c>
      <c r="F629" s="14" t="s">
        <v>96</v>
      </c>
      <c r="G629" s="14" t="s">
        <v>97</v>
      </c>
      <c r="H629" s="14" t="s">
        <v>98</v>
      </c>
      <c r="I629" s="14" t="s">
        <v>99</v>
      </c>
      <c r="J629" s="16" t="s">
        <v>100</v>
      </c>
    </row>
    <row r="630" spans="1:10" ht="16.5">
      <c r="A630" s="8" t="s">
        <v>101</v>
      </c>
      <c r="B630" s="157"/>
      <c r="C630" s="157"/>
      <c r="D630" s="151">
        <v>100</v>
      </c>
      <c r="E630" s="151">
        <v>100</v>
      </c>
      <c r="F630" s="151">
        <v>100</v>
      </c>
      <c r="G630" s="151">
        <v>100</v>
      </c>
      <c r="H630" s="151">
        <v>100</v>
      </c>
      <c r="I630" s="151">
        <v>100</v>
      </c>
      <c r="J630" s="151">
        <v>100</v>
      </c>
    </row>
    <row r="631" spans="1:10" ht="17.25" thickBot="1">
      <c r="A631" s="10" t="s">
        <v>102</v>
      </c>
      <c r="B631" s="154">
        <v>88</v>
      </c>
      <c r="C631" s="154">
        <v>89</v>
      </c>
      <c r="D631" s="154">
        <v>90</v>
      </c>
      <c r="E631" s="229"/>
      <c r="F631" s="154"/>
      <c r="G631" s="154"/>
      <c r="H631" s="154"/>
      <c r="I631" s="154"/>
      <c r="J631" s="155"/>
    </row>
    <row r="632" spans="1:10" ht="16.5">
      <c r="A632" s="8" t="s">
        <v>91</v>
      </c>
      <c r="B632" s="415" t="s">
        <v>549</v>
      </c>
      <c r="C632" s="416"/>
      <c r="D632" s="529" t="s">
        <v>479</v>
      </c>
      <c r="E632" s="581"/>
      <c r="F632" s="530"/>
      <c r="G632" s="530"/>
      <c r="H632" s="530"/>
      <c r="I632" s="530"/>
      <c r="J632" s="531"/>
    </row>
    <row r="633" spans="1:10" ht="16.5">
      <c r="A633" s="8" t="s">
        <v>92</v>
      </c>
      <c r="B633" s="14" t="s">
        <v>93</v>
      </c>
      <c r="C633" s="14" t="s">
        <v>94</v>
      </c>
      <c r="D633" s="14" t="s">
        <v>95</v>
      </c>
      <c r="E633" s="15" t="s">
        <v>105</v>
      </c>
      <c r="F633" s="14" t="s">
        <v>96</v>
      </c>
      <c r="G633" s="14" t="s">
        <v>97</v>
      </c>
      <c r="H633" s="14" t="s">
        <v>98</v>
      </c>
      <c r="I633" s="14" t="s">
        <v>99</v>
      </c>
      <c r="J633" s="16" t="s">
        <v>100</v>
      </c>
    </row>
    <row r="634" spans="1:10" ht="16.5">
      <c r="A634" s="8" t="s">
        <v>101</v>
      </c>
      <c r="B634" s="157"/>
      <c r="C634" s="157"/>
      <c r="D634" s="18">
        <v>75</v>
      </c>
      <c r="E634" s="18">
        <v>75</v>
      </c>
      <c r="F634" s="18">
        <v>75</v>
      </c>
      <c r="G634" s="18">
        <v>75</v>
      </c>
      <c r="H634" s="18">
        <v>75</v>
      </c>
      <c r="I634" s="18">
        <v>75</v>
      </c>
      <c r="J634" s="18">
        <v>75</v>
      </c>
    </row>
    <row r="635" spans="1:10" ht="17.25" thickBot="1">
      <c r="A635" s="10" t="s">
        <v>102</v>
      </c>
      <c r="B635" s="20">
        <v>100</v>
      </c>
      <c r="C635" s="20">
        <v>100</v>
      </c>
      <c r="D635" s="243">
        <v>100</v>
      </c>
      <c r="E635" s="229"/>
      <c r="F635" s="20"/>
      <c r="G635" s="20"/>
      <c r="H635" s="20"/>
      <c r="I635" s="20"/>
      <c r="J635" s="21"/>
    </row>
    <row r="636" spans="1:10" ht="13.5" thickBot="1">
      <c r="A636" s="56"/>
      <c r="B636" s="56"/>
      <c r="C636" s="56"/>
      <c r="D636" s="56"/>
      <c r="E636" s="56"/>
      <c r="F636" s="56"/>
      <c r="G636" s="56"/>
      <c r="H636" s="56"/>
      <c r="I636" s="56"/>
      <c r="J636" s="56"/>
    </row>
    <row r="637" spans="1:10" ht="16.5">
      <c r="A637" s="6" t="s">
        <v>256</v>
      </c>
      <c r="B637" s="7" t="s">
        <v>519</v>
      </c>
      <c r="C637" s="398">
        <v>2020</v>
      </c>
      <c r="D637" s="399">
        <v>2009</v>
      </c>
      <c r="E637" s="398">
        <v>2021</v>
      </c>
      <c r="F637" s="399">
        <v>2009</v>
      </c>
      <c r="G637" s="398">
        <v>2022</v>
      </c>
      <c r="H637" s="399"/>
      <c r="I637" s="398">
        <v>2023</v>
      </c>
      <c r="J637" s="405"/>
    </row>
    <row r="638" spans="1:10" ht="16.5">
      <c r="A638" s="390" t="s">
        <v>990</v>
      </c>
      <c r="B638" s="391"/>
      <c r="C638" s="391"/>
      <c r="D638" s="391"/>
      <c r="E638" s="391"/>
      <c r="F638" s="391"/>
      <c r="G638" s="391"/>
      <c r="H638" s="391"/>
      <c r="I638" s="391"/>
      <c r="J638" s="392"/>
    </row>
    <row r="639" spans="1:10" ht="16.5">
      <c r="A639" s="8" t="s">
        <v>523</v>
      </c>
      <c r="B639" s="9" t="s">
        <v>520</v>
      </c>
      <c r="C639" s="383">
        <v>55200</v>
      </c>
      <c r="D639" s="384"/>
      <c r="E639" s="406">
        <v>71338</v>
      </c>
      <c r="F639" s="406"/>
      <c r="G639" s="406">
        <v>55000</v>
      </c>
      <c r="H639" s="406"/>
      <c r="I639" s="406">
        <v>55000</v>
      </c>
      <c r="J639" s="406"/>
    </row>
    <row r="640" spans="1:10" ht="13.5" thickBo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</row>
    <row r="641" spans="1:10" ht="16.5">
      <c r="A641" s="12" t="s">
        <v>90</v>
      </c>
      <c r="B641" s="420" t="s">
        <v>216</v>
      </c>
      <c r="C641" s="421"/>
      <c r="D641" s="421"/>
      <c r="E641" s="421"/>
      <c r="F641" s="421"/>
      <c r="G641" s="421"/>
      <c r="H641" s="421"/>
      <c r="I641" s="421"/>
      <c r="J641" s="422"/>
    </row>
    <row r="642" spans="1:10" ht="16.5">
      <c r="A642" s="13" t="s">
        <v>112</v>
      </c>
      <c r="B642" s="423" t="s">
        <v>476</v>
      </c>
      <c r="C642" s="424"/>
      <c r="D642" s="424"/>
      <c r="E642" s="424"/>
      <c r="F642" s="424"/>
      <c r="G642" s="424"/>
      <c r="H642" s="424"/>
      <c r="I642" s="424"/>
      <c r="J642" s="425"/>
    </row>
    <row r="643" spans="1:10" ht="16.5">
      <c r="A643" s="8" t="s">
        <v>91</v>
      </c>
      <c r="B643" s="562" t="s">
        <v>549</v>
      </c>
      <c r="C643" s="563"/>
      <c r="D643" s="564" t="s">
        <v>478</v>
      </c>
      <c r="E643" s="565"/>
      <c r="F643" s="565"/>
      <c r="G643" s="565"/>
      <c r="H643" s="565"/>
      <c r="I643" s="565"/>
      <c r="J643" s="566"/>
    </row>
    <row r="644" spans="1:10" ht="16.5">
      <c r="A644" s="8" t="s">
        <v>92</v>
      </c>
      <c r="B644" s="14" t="s">
        <v>93</v>
      </c>
      <c r="C644" s="14" t="s">
        <v>94</v>
      </c>
      <c r="D644" s="14" t="s">
        <v>95</v>
      </c>
      <c r="E644" s="15" t="s">
        <v>105</v>
      </c>
      <c r="F644" s="14" t="s">
        <v>96</v>
      </c>
      <c r="G644" s="14" t="s">
        <v>97</v>
      </c>
      <c r="H644" s="14" t="s">
        <v>98</v>
      </c>
      <c r="I644" s="14" t="s">
        <v>99</v>
      </c>
      <c r="J644" s="16" t="s">
        <v>100</v>
      </c>
    </row>
    <row r="645" spans="1:10" ht="16.5">
      <c r="A645" s="8" t="s">
        <v>101</v>
      </c>
      <c r="B645" s="157"/>
      <c r="C645" s="157"/>
      <c r="D645" s="151">
        <v>100</v>
      </c>
      <c r="E645" s="151">
        <v>100</v>
      </c>
      <c r="F645" s="151">
        <v>100</v>
      </c>
      <c r="G645" s="151">
        <v>100</v>
      </c>
      <c r="H645" s="151">
        <v>100</v>
      </c>
      <c r="I645" s="151">
        <v>100</v>
      </c>
      <c r="J645" s="151">
        <v>100</v>
      </c>
    </row>
    <row r="646" spans="1:10" ht="17.25" thickBot="1">
      <c r="A646" s="10" t="s">
        <v>102</v>
      </c>
      <c r="B646" s="154">
        <v>80</v>
      </c>
      <c r="C646" s="154">
        <v>104</v>
      </c>
      <c r="D646" s="248">
        <v>90</v>
      </c>
      <c r="E646" s="229"/>
      <c r="F646" s="154"/>
      <c r="G646" s="154"/>
      <c r="H646" s="154"/>
      <c r="I646" s="154"/>
      <c r="J646" s="155"/>
    </row>
    <row r="647" spans="1:10" ht="16.5">
      <c r="A647" s="8" t="s">
        <v>91</v>
      </c>
      <c r="B647" s="415" t="s">
        <v>549</v>
      </c>
      <c r="C647" s="503"/>
      <c r="D647" s="583" t="s">
        <v>479</v>
      </c>
      <c r="E647" s="581"/>
      <c r="F647" s="530"/>
      <c r="G647" s="530"/>
      <c r="H647" s="530"/>
      <c r="I647" s="530"/>
      <c r="J647" s="531"/>
    </row>
    <row r="648" spans="1:10" ht="16.5">
      <c r="A648" s="8" t="s">
        <v>92</v>
      </c>
      <c r="B648" s="14" t="s">
        <v>93</v>
      </c>
      <c r="C648" s="14" t="s">
        <v>94</v>
      </c>
      <c r="D648" s="14" t="s">
        <v>95</v>
      </c>
      <c r="E648" s="15" t="s">
        <v>105</v>
      </c>
      <c r="F648" s="14" t="s">
        <v>96</v>
      </c>
      <c r="G648" s="14" t="s">
        <v>97</v>
      </c>
      <c r="H648" s="14" t="s">
        <v>98</v>
      </c>
      <c r="I648" s="14" t="s">
        <v>99</v>
      </c>
      <c r="J648" s="16" t="s">
        <v>100</v>
      </c>
    </row>
    <row r="649" spans="1:10" ht="16.5">
      <c r="A649" s="8" t="s">
        <v>101</v>
      </c>
      <c r="B649" s="157"/>
      <c r="C649" s="157"/>
      <c r="D649" s="18">
        <v>50</v>
      </c>
      <c r="E649" s="18">
        <v>50</v>
      </c>
      <c r="F649" s="18">
        <v>50</v>
      </c>
      <c r="G649" s="18">
        <v>50</v>
      </c>
      <c r="H649" s="18">
        <v>50</v>
      </c>
      <c r="I649" s="18">
        <v>50</v>
      </c>
      <c r="J649" s="19">
        <v>50</v>
      </c>
    </row>
    <row r="650" spans="1:10" ht="17.25" thickBot="1">
      <c r="A650" s="10" t="s">
        <v>102</v>
      </c>
      <c r="B650" s="20">
        <v>90</v>
      </c>
      <c r="C650" s="229">
        <v>100</v>
      </c>
      <c r="D650" s="229">
        <v>95</v>
      </c>
      <c r="E650" s="229"/>
      <c r="F650" s="20"/>
      <c r="G650" s="20"/>
      <c r="H650" s="20"/>
      <c r="I650" s="20"/>
      <c r="J650" s="21"/>
    </row>
    <row r="651" spans="1:10" ht="13.5" thickBot="1">
      <c r="A651" s="56"/>
      <c r="B651" s="56"/>
      <c r="C651" s="56"/>
      <c r="D651" s="56"/>
      <c r="E651" s="56"/>
      <c r="F651" s="56"/>
      <c r="G651" s="56"/>
      <c r="H651" s="56"/>
      <c r="I651" s="56"/>
      <c r="J651" s="56"/>
    </row>
    <row r="652" spans="1:10" ht="16.5">
      <c r="A652" s="6" t="s">
        <v>355</v>
      </c>
      <c r="B652" s="7" t="s">
        <v>519</v>
      </c>
      <c r="C652" s="398">
        <v>2020</v>
      </c>
      <c r="D652" s="399">
        <v>2009</v>
      </c>
      <c r="E652" s="398">
        <v>2021</v>
      </c>
      <c r="F652" s="399">
        <v>2009</v>
      </c>
      <c r="G652" s="398">
        <v>2022</v>
      </c>
      <c r="H652" s="399"/>
      <c r="I652" s="398">
        <v>2023</v>
      </c>
      <c r="J652" s="405"/>
    </row>
    <row r="653" spans="1:10" ht="16.5">
      <c r="A653" s="390" t="s">
        <v>1003</v>
      </c>
      <c r="B653" s="391"/>
      <c r="C653" s="391"/>
      <c r="D653" s="391"/>
      <c r="E653" s="391"/>
      <c r="F653" s="391"/>
      <c r="G653" s="391"/>
      <c r="H653" s="391"/>
      <c r="I653" s="391"/>
      <c r="J653" s="392"/>
    </row>
    <row r="654" spans="1:10" ht="16.5">
      <c r="A654" s="8" t="s">
        <v>523</v>
      </c>
      <c r="B654" s="9" t="s">
        <v>520</v>
      </c>
      <c r="C654" s="383">
        <v>268347</v>
      </c>
      <c r="D654" s="384"/>
      <c r="E654" s="406">
        <v>303092</v>
      </c>
      <c r="F654" s="406"/>
      <c r="G654" s="406">
        <v>270000</v>
      </c>
      <c r="H654" s="406"/>
      <c r="I654" s="406">
        <v>270000</v>
      </c>
      <c r="J654" s="406"/>
    </row>
    <row r="655" spans="1:10" ht="13.5" thickBo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</row>
    <row r="656" spans="1:10" ht="16.5">
      <c r="A656" s="12" t="s">
        <v>90</v>
      </c>
      <c r="B656" s="420" t="s">
        <v>216</v>
      </c>
      <c r="C656" s="421"/>
      <c r="D656" s="421"/>
      <c r="E656" s="421"/>
      <c r="F656" s="421"/>
      <c r="G656" s="421"/>
      <c r="H656" s="421"/>
      <c r="I656" s="421"/>
      <c r="J656" s="422"/>
    </row>
    <row r="657" spans="1:10" ht="16.5">
      <c r="A657" s="13" t="s">
        <v>112</v>
      </c>
      <c r="B657" s="496" t="s">
        <v>81</v>
      </c>
      <c r="C657" s="497"/>
      <c r="D657" s="497"/>
      <c r="E657" s="497"/>
      <c r="F657" s="497"/>
      <c r="G657" s="497"/>
      <c r="H657" s="497"/>
      <c r="I657" s="497"/>
      <c r="J657" s="498"/>
    </row>
    <row r="658" spans="1:10" ht="16.5">
      <c r="A658" s="8" t="s">
        <v>91</v>
      </c>
      <c r="B658" s="415" t="s">
        <v>549</v>
      </c>
      <c r="C658" s="416"/>
      <c r="D658" s="444" t="s">
        <v>358</v>
      </c>
      <c r="E658" s="445"/>
      <c r="F658" s="445"/>
      <c r="G658" s="445"/>
      <c r="H658" s="445"/>
      <c r="I658" s="445"/>
      <c r="J658" s="446"/>
    </row>
    <row r="659" spans="1:10" ht="16.5">
      <c r="A659" s="8" t="s">
        <v>92</v>
      </c>
      <c r="B659" s="14" t="s">
        <v>93</v>
      </c>
      <c r="C659" s="14" t="s">
        <v>94</v>
      </c>
      <c r="D659" s="14" t="s">
        <v>95</v>
      </c>
      <c r="E659" s="15" t="s">
        <v>105</v>
      </c>
      <c r="F659" s="14" t="s">
        <v>96</v>
      </c>
      <c r="G659" s="14" t="s">
        <v>97</v>
      </c>
      <c r="H659" s="14" t="s">
        <v>98</v>
      </c>
      <c r="I659" s="14" t="s">
        <v>99</v>
      </c>
      <c r="J659" s="16" t="s">
        <v>100</v>
      </c>
    </row>
    <row r="660" spans="1:10" ht="16.5">
      <c r="A660" s="8" t="s">
        <v>101</v>
      </c>
      <c r="B660" s="158"/>
      <c r="C660" s="158"/>
      <c r="D660" s="99">
        <v>1600</v>
      </c>
      <c r="E660" s="99">
        <v>1700</v>
      </c>
      <c r="F660" s="99">
        <v>1700</v>
      </c>
      <c r="G660" s="99">
        <v>1700</v>
      </c>
      <c r="H660" s="99">
        <v>1700</v>
      </c>
      <c r="I660" s="99">
        <v>1700</v>
      </c>
      <c r="J660" s="99">
        <v>1700</v>
      </c>
    </row>
    <row r="661" spans="1:10" ht="17.25" thickBot="1">
      <c r="A661" s="10" t="s">
        <v>102</v>
      </c>
      <c r="B661" s="101">
        <v>1610</v>
      </c>
      <c r="C661" s="229">
        <v>1665</v>
      </c>
      <c r="D661" s="229">
        <v>1748</v>
      </c>
      <c r="E661" s="229"/>
      <c r="F661" s="101"/>
      <c r="G661" s="101"/>
      <c r="H661" s="101"/>
      <c r="I661" s="101"/>
      <c r="J661" s="102"/>
    </row>
    <row r="662" spans="1:10" ht="16.5">
      <c r="A662" s="8" t="s">
        <v>91</v>
      </c>
      <c r="B662" s="562" t="s">
        <v>549</v>
      </c>
      <c r="C662" s="563"/>
      <c r="D662" s="564" t="s">
        <v>480</v>
      </c>
      <c r="E662" s="588"/>
      <c r="F662" s="565"/>
      <c r="G662" s="565"/>
      <c r="H662" s="565"/>
      <c r="I662" s="565"/>
      <c r="J662" s="566"/>
    </row>
    <row r="663" spans="1:10" ht="16.5">
      <c r="A663" s="8" t="s">
        <v>92</v>
      </c>
      <c r="B663" s="14" t="s">
        <v>93</v>
      </c>
      <c r="C663" s="14" t="s">
        <v>94</v>
      </c>
      <c r="D663" s="14" t="s">
        <v>95</v>
      </c>
      <c r="E663" s="15" t="s">
        <v>105</v>
      </c>
      <c r="F663" s="14" t="s">
        <v>96</v>
      </c>
      <c r="G663" s="14" t="s">
        <v>97</v>
      </c>
      <c r="H663" s="14" t="s">
        <v>98</v>
      </c>
      <c r="I663" s="14" t="s">
        <v>99</v>
      </c>
      <c r="J663" s="16" t="s">
        <v>100</v>
      </c>
    </row>
    <row r="664" spans="1:10" ht="16.5">
      <c r="A664" s="8" t="s">
        <v>101</v>
      </c>
      <c r="B664" s="157"/>
      <c r="C664" s="157"/>
      <c r="D664" s="159">
        <v>150</v>
      </c>
      <c r="E664" s="159">
        <v>150</v>
      </c>
      <c r="F664" s="159">
        <v>150</v>
      </c>
      <c r="G664" s="159">
        <v>150</v>
      </c>
      <c r="H664" s="159">
        <v>150</v>
      </c>
      <c r="I664" s="159">
        <v>150</v>
      </c>
      <c r="J664" s="159">
        <v>150</v>
      </c>
    </row>
    <row r="665" spans="1:10" ht="17.25" thickBot="1">
      <c r="A665" s="10" t="s">
        <v>102</v>
      </c>
      <c r="B665" s="160">
        <v>148</v>
      </c>
      <c r="C665" s="160">
        <v>150</v>
      </c>
      <c r="D665" s="229">
        <v>152</v>
      </c>
      <c r="E665" s="229"/>
      <c r="F665" s="160"/>
      <c r="G665" s="160"/>
      <c r="H665" s="160"/>
      <c r="I665" s="160"/>
      <c r="J665" s="161"/>
    </row>
    <row r="666" spans="1:10" ht="13.5" thickBot="1">
      <c r="A666" s="56"/>
      <c r="B666" s="56"/>
      <c r="C666" s="56"/>
      <c r="D666" s="56"/>
      <c r="E666" s="56"/>
      <c r="F666" s="56"/>
      <c r="G666" s="56"/>
      <c r="H666" s="56"/>
      <c r="I666" s="56"/>
      <c r="J666" s="56"/>
    </row>
    <row r="667" spans="1:10" ht="16.5">
      <c r="A667" s="6" t="s">
        <v>356</v>
      </c>
      <c r="B667" s="7" t="s">
        <v>519</v>
      </c>
      <c r="C667" s="398">
        <v>2020</v>
      </c>
      <c r="D667" s="399">
        <v>2009</v>
      </c>
      <c r="E667" s="398">
        <v>2021</v>
      </c>
      <c r="F667" s="399">
        <v>2009</v>
      </c>
      <c r="G667" s="398">
        <v>2022</v>
      </c>
      <c r="H667" s="399"/>
      <c r="I667" s="398">
        <v>2023</v>
      </c>
      <c r="J667" s="405"/>
    </row>
    <row r="668" spans="1:10" ht="18.75" customHeight="1">
      <c r="A668" s="390" t="s">
        <v>941</v>
      </c>
      <c r="B668" s="391"/>
      <c r="C668" s="391"/>
      <c r="D668" s="391"/>
      <c r="E668" s="391"/>
      <c r="F668" s="391"/>
      <c r="G668" s="391"/>
      <c r="H668" s="391"/>
      <c r="I668" s="391"/>
      <c r="J668" s="392"/>
    </row>
    <row r="669" spans="1:10" ht="16.5">
      <c r="A669" s="8" t="s">
        <v>523</v>
      </c>
      <c r="B669" s="9" t="s">
        <v>520</v>
      </c>
      <c r="C669" s="383">
        <v>18475</v>
      </c>
      <c r="D669" s="384"/>
      <c r="E669" s="406">
        <v>16942</v>
      </c>
      <c r="F669" s="406"/>
      <c r="G669" s="406">
        <v>17000</v>
      </c>
      <c r="H669" s="406"/>
      <c r="I669" s="406">
        <v>17000</v>
      </c>
      <c r="J669" s="406"/>
    </row>
    <row r="670" spans="1:10" ht="13.5" thickBo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</row>
    <row r="671" spans="1:16" ht="16.5">
      <c r="A671" s="12" t="s">
        <v>90</v>
      </c>
      <c r="B671" s="420" t="s">
        <v>216</v>
      </c>
      <c r="C671" s="421"/>
      <c r="D671" s="421"/>
      <c r="E671" s="421"/>
      <c r="F671" s="421"/>
      <c r="G671" s="421"/>
      <c r="H671" s="421"/>
      <c r="I671" s="421"/>
      <c r="J671" s="422"/>
      <c r="M671" s="185"/>
      <c r="N671" s="185"/>
      <c r="O671" s="185"/>
      <c r="P671" s="184"/>
    </row>
    <row r="672" spans="1:16" ht="16.5">
      <c r="A672" s="13" t="s">
        <v>112</v>
      </c>
      <c r="B672" s="496" t="s">
        <v>81</v>
      </c>
      <c r="C672" s="497"/>
      <c r="D672" s="497"/>
      <c r="E672" s="497"/>
      <c r="F672" s="497"/>
      <c r="G672" s="497"/>
      <c r="H672" s="497"/>
      <c r="I672" s="497"/>
      <c r="J672" s="498"/>
      <c r="M672" s="184"/>
      <c r="N672" s="184"/>
      <c r="O672" s="184"/>
      <c r="P672" s="184"/>
    </row>
    <row r="673" spans="1:10" ht="16.5">
      <c r="A673" s="8" t="s">
        <v>91</v>
      </c>
      <c r="B673" s="415" t="s">
        <v>549</v>
      </c>
      <c r="C673" s="416"/>
      <c r="D673" s="444" t="s">
        <v>357</v>
      </c>
      <c r="E673" s="445"/>
      <c r="F673" s="445"/>
      <c r="G673" s="445"/>
      <c r="H673" s="445"/>
      <c r="I673" s="445"/>
      <c r="J673" s="446"/>
    </row>
    <row r="674" spans="1:10" ht="16.5">
      <c r="A674" s="8" t="s">
        <v>92</v>
      </c>
      <c r="B674" s="14" t="s">
        <v>93</v>
      </c>
      <c r="C674" s="14" t="s">
        <v>94</v>
      </c>
      <c r="D674" s="14" t="s">
        <v>95</v>
      </c>
      <c r="E674" s="15" t="s">
        <v>105</v>
      </c>
      <c r="F674" s="14" t="s">
        <v>96</v>
      </c>
      <c r="G674" s="14" t="s">
        <v>97</v>
      </c>
      <c r="H674" s="14" t="s">
        <v>98</v>
      </c>
      <c r="I674" s="14" t="s">
        <v>99</v>
      </c>
      <c r="J674" s="16" t="s">
        <v>100</v>
      </c>
    </row>
    <row r="675" spans="1:10" ht="16.5">
      <c r="A675" s="8" t="s">
        <v>101</v>
      </c>
      <c r="B675" s="158"/>
      <c r="C675" s="158"/>
      <c r="D675" s="99">
        <v>200</v>
      </c>
      <c r="E675" s="99">
        <v>200</v>
      </c>
      <c r="F675" s="99">
        <v>200</v>
      </c>
      <c r="G675" s="99">
        <v>200</v>
      </c>
      <c r="H675" s="99">
        <v>200</v>
      </c>
      <c r="I675" s="99">
        <v>200</v>
      </c>
      <c r="J675" s="99">
        <v>200</v>
      </c>
    </row>
    <row r="676" spans="1:10" ht="17.25" thickBot="1">
      <c r="A676" s="10" t="s">
        <v>102</v>
      </c>
      <c r="B676" s="101">
        <v>211</v>
      </c>
      <c r="C676" s="229">
        <v>203</v>
      </c>
      <c r="D676" s="229">
        <v>199</v>
      </c>
      <c r="E676" s="229"/>
      <c r="F676" s="101"/>
      <c r="G676" s="101"/>
      <c r="H676" s="101"/>
      <c r="I676" s="101"/>
      <c r="J676" s="102"/>
    </row>
    <row r="677" spans="1:10" ht="16.5">
      <c r="A677" s="8" t="s">
        <v>91</v>
      </c>
      <c r="B677" s="562" t="s">
        <v>549</v>
      </c>
      <c r="C677" s="563"/>
      <c r="D677" s="564" t="s">
        <v>480</v>
      </c>
      <c r="E677" s="588"/>
      <c r="F677" s="565"/>
      <c r="G677" s="565"/>
      <c r="H677" s="565"/>
      <c r="I677" s="565"/>
      <c r="J677" s="566"/>
    </row>
    <row r="678" spans="1:10" ht="16.5">
      <c r="A678" s="8" t="s">
        <v>92</v>
      </c>
      <c r="B678" s="14" t="s">
        <v>93</v>
      </c>
      <c r="C678" s="14" t="s">
        <v>94</v>
      </c>
      <c r="D678" s="14" t="s">
        <v>95</v>
      </c>
      <c r="E678" s="15" t="s">
        <v>105</v>
      </c>
      <c r="F678" s="14" t="s">
        <v>96</v>
      </c>
      <c r="G678" s="14" t="s">
        <v>97</v>
      </c>
      <c r="H678" s="14" t="s">
        <v>98</v>
      </c>
      <c r="I678" s="14" t="s">
        <v>99</v>
      </c>
      <c r="J678" s="16" t="s">
        <v>100</v>
      </c>
    </row>
    <row r="679" spans="1:10" ht="16.5">
      <c r="A679" s="8" t="s">
        <v>101</v>
      </c>
      <c r="B679" s="158"/>
      <c r="C679" s="158"/>
      <c r="D679" s="158"/>
      <c r="E679" s="99">
        <v>20</v>
      </c>
      <c r="F679" s="99">
        <v>20</v>
      </c>
      <c r="G679" s="99">
        <v>20</v>
      </c>
      <c r="H679" s="99">
        <v>20</v>
      </c>
      <c r="I679" s="99">
        <v>20</v>
      </c>
      <c r="J679" s="100">
        <v>20</v>
      </c>
    </row>
    <row r="680" spans="1:10" ht="17.25" thickBot="1">
      <c r="A680" s="10" t="s">
        <v>102</v>
      </c>
      <c r="B680" s="101">
        <v>22</v>
      </c>
      <c r="C680" s="101">
        <v>20</v>
      </c>
      <c r="D680" s="229">
        <v>20</v>
      </c>
      <c r="E680" s="229"/>
      <c r="F680" s="101"/>
      <c r="G680" s="101"/>
      <c r="H680" s="101"/>
      <c r="I680" s="101"/>
      <c r="J680" s="102"/>
    </row>
    <row r="681" spans="1:10" ht="17.25" thickBot="1">
      <c r="A681" s="125"/>
      <c r="B681" s="228"/>
      <c r="C681" s="228"/>
      <c r="D681" s="228"/>
      <c r="E681" s="228"/>
      <c r="F681" s="228"/>
      <c r="G681" s="228"/>
      <c r="H681" s="228"/>
      <c r="I681" s="228"/>
      <c r="J681" s="228"/>
    </row>
    <row r="682" spans="1:10" ht="16.5">
      <c r="A682" s="6" t="s">
        <v>929</v>
      </c>
      <c r="B682" s="7" t="s">
        <v>519</v>
      </c>
      <c r="C682" s="398">
        <v>2020</v>
      </c>
      <c r="D682" s="399">
        <v>2009</v>
      </c>
      <c r="E682" s="398">
        <v>2021</v>
      </c>
      <c r="F682" s="399">
        <v>2009</v>
      </c>
      <c r="G682" s="398">
        <v>2022</v>
      </c>
      <c r="H682" s="399"/>
      <c r="I682" s="398">
        <v>2023</v>
      </c>
      <c r="J682" s="405"/>
    </row>
    <row r="683" spans="1:10" ht="16.5">
      <c r="A683" s="390" t="s">
        <v>948</v>
      </c>
      <c r="B683" s="391"/>
      <c r="C683" s="391"/>
      <c r="D683" s="391"/>
      <c r="E683" s="391"/>
      <c r="F683" s="391"/>
      <c r="G683" s="391"/>
      <c r="H683" s="391"/>
      <c r="I683" s="391"/>
      <c r="J683" s="392"/>
    </row>
    <row r="684" spans="1:10" ht="16.5">
      <c r="A684" s="8" t="s">
        <v>523</v>
      </c>
      <c r="B684" s="245" t="s">
        <v>520</v>
      </c>
      <c r="C684" s="383">
        <v>16061</v>
      </c>
      <c r="D684" s="384"/>
      <c r="E684" s="406">
        <v>15249</v>
      </c>
      <c r="F684" s="406"/>
      <c r="G684" s="406">
        <v>16000</v>
      </c>
      <c r="H684" s="406"/>
      <c r="I684" s="406">
        <v>16000</v>
      </c>
      <c r="J684" s="406"/>
    </row>
    <row r="685" spans="1:10" ht="13.5" thickBo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</row>
    <row r="686" spans="1:10" ht="16.5">
      <c r="A686" s="12" t="s">
        <v>90</v>
      </c>
      <c r="B686" s="420" t="s">
        <v>216</v>
      </c>
      <c r="C686" s="421"/>
      <c r="D686" s="421"/>
      <c r="E686" s="421"/>
      <c r="F686" s="421"/>
      <c r="G686" s="421"/>
      <c r="H686" s="421"/>
      <c r="I686" s="421"/>
      <c r="J686" s="422"/>
    </row>
    <row r="687" spans="1:10" ht="16.5">
      <c r="A687" s="13" t="s">
        <v>112</v>
      </c>
      <c r="B687" s="496" t="s">
        <v>81</v>
      </c>
      <c r="C687" s="497"/>
      <c r="D687" s="497"/>
      <c r="E687" s="497"/>
      <c r="F687" s="497"/>
      <c r="G687" s="497"/>
      <c r="H687" s="497"/>
      <c r="I687" s="497"/>
      <c r="J687" s="498"/>
    </row>
    <row r="688" spans="1:10" ht="16.5">
      <c r="A688" s="8" t="s">
        <v>91</v>
      </c>
      <c r="B688" s="415" t="s">
        <v>549</v>
      </c>
      <c r="C688" s="416"/>
      <c r="D688" s="444" t="s">
        <v>357</v>
      </c>
      <c r="E688" s="445"/>
      <c r="F688" s="445"/>
      <c r="G688" s="445"/>
      <c r="H688" s="445"/>
      <c r="I688" s="445"/>
      <c r="J688" s="446"/>
    </row>
    <row r="689" spans="1:10" ht="16.5">
      <c r="A689" s="8" t="s">
        <v>92</v>
      </c>
      <c r="B689" s="14" t="s">
        <v>93</v>
      </c>
      <c r="C689" s="14" t="s">
        <v>94</v>
      </c>
      <c r="D689" s="14" t="s">
        <v>95</v>
      </c>
      <c r="E689" s="15" t="s">
        <v>105</v>
      </c>
      <c r="F689" s="14" t="s">
        <v>96</v>
      </c>
      <c r="G689" s="14" t="s">
        <v>97</v>
      </c>
      <c r="H689" s="14" t="s">
        <v>98</v>
      </c>
      <c r="I689" s="14" t="s">
        <v>99</v>
      </c>
      <c r="J689" s="16" t="s">
        <v>100</v>
      </c>
    </row>
    <row r="690" spans="1:10" ht="16.5">
      <c r="A690" s="8" t="s">
        <v>101</v>
      </c>
      <c r="B690" s="158"/>
      <c r="C690" s="158"/>
      <c r="D690" s="158"/>
      <c r="E690" s="283">
        <v>175</v>
      </c>
      <c r="F690" s="99">
        <v>175</v>
      </c>
      <c r="G690" s="99">
        <v>175</v>
      </c>
      <c r="H690" s="99">
        <v>175</v>
      </c>
      <c r="I690" s="99">
        <v>175</v>
      </c>
      <c r="J690" s="99">
        <v>175</v>
      </c>
    </row>
    <row r="691" spans="1:10" ht="17.25" thickBot="1">
      <c r="A691" s="10" t="s">
        <v>102</v>
      </c>
      <c r="B691" s="101">
        <v>205</v>
      </c>
      <c r="C691" s="101">
        <v>181</v>
      </c>
      <c r="D691" s="160">
        <v>173</v>
      </c>
      <c r="E691" s="229"/>
      <c r="F691" s="101"/>
      <c r="G691" s="101"/>
      <c r="H691" s="101"/>
      <c r="I691" s="101"/>
      <c r="J691" s="102"/>
    </row>
    <row r="692" spans="1:10" ht="16.5">
      <c r="A692" s="8" t="s">
        <v>91</v>
      </c>
      <c r="B692" s="562" t="s">
        <v>549</v>
      </c>
      <c r="C692" s="563"/>
      <c r="D692" s="564" t="s">
        <v>480</v>
      </c>
      <c r="E692" s="588"/>
      <c r="F692" s="565"/>
      <c r="G692" s="565"/>
      <c r="H692" s="565"/>
      <c r="I692" s="565"/>
      <c r="J692" s="566"/>
    </row>
    <row r="693" spans="1:10" ht="16.5">
      <c r="A693" s="8" t="s">
        <v>92</v>
      </c>
      <c r="B693" s="14" t="s">
        <v>93</v>
      </c>
      <c r="C693" s="14" t="s">
        <v>94</v>
      </c>
      <c r="D693" s="14" t="s">
        <v>95</v>
      </c>
      <c r="E693" s="15" t="s">
        <v>105</v>
      </c>
      <c r="F693" s="14" t="s">
        <v>96</v>
      </c>
      <c r="G693" s="14" t="s">
        <v>97</v>
      </c>
      <c r="H693" s="14" t="s">
        <v>98</v>
      </c>
      <c r="I693" s="14" t="s">
        <v>99</v>
      </c>
      <c r="J693" s="16" t="s">
        <v>100</v>
      </c>
    </row>
    <row r="694" spans="1:10" ht="16.5">
      <c r="A694" s="8" t="s">
        <v>101</v>
      </c>
      <c r="B694" s="158"/>
      <c r="C694" s="158"/>
      <c r="D694" s="158"/>
      <c r="E694" s="99">
        <v>15</v>
      </c>
      <c r="F694" s="99">
        <v>15</v>
      </c>
      <c r="G694" s="99">
        <v>15</v>
      </c>
      <c r="H694" s="99">
        <v>15</v>
      </c>
      <c r="I694" s="99">
        <v>15</v>
      </c>
      <c r="J694" s="99">
        <v>15</v>
      </c>
    </row>
    <row r="695" spans="1:10" ht="17.25" thickBot="1">
      <c r="A695" s="10" t="s">
        <v>102</v>
      </c>
      <c r="B695" s="101">
        <v>15</v>
      </c>
      <c r="C695" s="101">
        <v>14</v>
      </c>
      <c r="D695" s="101">
        <v>13</v>
      </c>
      <c r="E695" s="229"/>
      <c r="F695" s="101"/>
      <c r="G695" s="101"/>
      <c r="H695" s="101"/>
      <c r="I695" s="101"/>
      <c r="J695" s="102"/>
    </row>
    <row r="696" spans="1:10" ht="13.5" thickBot="1">
      <c r="A696" s="56"/>
      <c r="B696" s="56"/>
      <c r="C696" s="56"/>
      <c r="D696" s="56"/>
      <c r="E696" s="56"/>
      <c r="F696" s="56"/>
      <c r="G696" s="56"/>
      <c r="H696" s="56"/>
      <c r="I696" s="56"/>
      <c r="J696" s="56"/>
    </row>
    <row r="697" spans="1:10" ht="18" customHeight="1">
      <c r="A697" s="35" t="s">
        <v>257</v>
      </c>
      <c r="B697" s="36" t="s">
        <v>519</v>
      </c>
      <c r="C697" s="412">
        <v>2020</v>
      </c>
      <c r="D697" s="419">
        <v>2009</v>
      </c>
      <c r="E697" s="412">
        <v>2021</v>
      </c>
      <c r="F697" s="419">
        <v>2009</v>
      </c>
      <c r="G697" s="412">
        <v>2022</v>
      </c>
      <c r="H697" s="419"/>
      <c r="I697" s="412">
        <v>2023</v>
      </c>
      <c r="J697" s="413"/>
    </row>
    <row r="698" spans="1:10" ht="18" customHeight="1">
      <c r="A698" s="385" t="s">
        <v>836</v>
      </c>
      <c r="B698" s="386"/>
      <c r="C698" s="386"/>
      <c r="D698" s="386"/>
      <c r="E698" s="386"/>
      <c r="F698" s="386"/>
      <c r="G698" s="386"/>
      <c r="H698" s="386"/>
      <c r="I698" s="386"/>
      <c r="J698" s="387"/>
    </row>
    <row r="699" spans="1:10" ht="18" customHeight="1">
      <c r="A699" s="37" t="s">
        <v>525</v>
      </c>
      <c r="B699" s="38" t="s">
        <v>520</v>
      </c>
      <c r="C699" s="381">
        <v>1157788</v>
      </c>
      <c r="D699" s="492"/>
      <c r="E699" s="388">
        <v>294781</v>
      </c>
      <c r="F699" s="388"/>
      <c r="G699" s="388">
        <v>1000000</v>
      </c>
      <c r="H699" s="388"/>
      <c r="I699" s="388">
        <v>1000000</v>
      </c>
      <c r="J699" s="388"/>
    </row>
    <row r="700" spans="1:10" ht="13.5" thickBot="1">
      <c r="A700" s="56"/>
      <c r="B700" s="56"/>
      <c r="C700" s="56"/>
      <c r="D700" s="56"/>
      <c r="E700" s="56"/>
      <c r="F700" s="56"/>
      <c r="G700" s="56"/>
      <c r="H700" s="56"/>
      <c r="I700" s="56"/>
      <c r="J700" s="56"/>
    </row>
    <row r="701" spans="1:10" ht="16.5">
      <c r="A701" s="12" t="s">
        <v>90</v>
      </c>
      <c r="B701" s="420" t="s">
        <v>259</v>
      </c>
      <c r="C701" s="421"/>
      <c r="D701" s="421"/>
      <c r="E701" s="421"/>
      <c r="F701" s="421"/>
      <c r="G701" s="421"/>
      <c r="H701" s="421"/>
      <c r="I701" s="421"/>
      <c r="J701" s="422"/>
    </row>
    <row r="702" spans="1:10" ht="16.5">
      <c r="A702" s="13" t="s">
        <v>112</v>
      </c>
      <c r="B702" s="496" t="s">
        <v>354</v>
      </c>
      <c r="C702" s="497"/>
      <c r="D702" s="497"/>
      <c r="E702" s="497"/>
      <c r="F702" s="497"/>
      <c r="G702" s="497"/>
      <c r="H702" s="497"/>
      <c r="I702" s="497"/>
      <c r="J702" s="498"/>
    </row>
    <row r="703" spans="1:10" ht="16.5">
      <c r="A703" s="8" t="s">
        <v>91</v>
      </c>
      <c r="B703" s="415" t="s">
        <v>549</v>
      </c>
      <c r="C703" s="416"/>
      <c r="D703" s="444" t="s">
        <v>47</v>
      </c>
      <c r="E703" s="445"/>
      <c r="F703" s="445"/>
      <c r="G703" s="445"/>
      <c r="H703" s="445"/>
      <c r="I703" s="445"/>
      <c r="J703" s="446"/>
    </row>
    <row r="704" spans="1:10" ht="16.5">
      <c r="A704" s="8" t="s">
        <v>92</v>
      </c>
      <c r="B704" s="14" t="s">
        <v>93</v>
      </c>
      <c r="C704" s="14" t="s">
        <v>94</v>
      </c>
      <c r="D704" s="14" t="s">
        <v>95</v>
      </c>
      <c r="E704" s="15" t="s">
        <v>105</v>
      </c>
      <c r="F704" s="14" t="s">
        <v>96</v>
      </c>
      <c r="G704" s="14" t="s">
        <v>97</v>
      </c>
      <c r="H704" s="14" t="s">
        <v>98</v>
      </c>
      <c r="I704" s="14" t="s">
        <v>99</v>
      </c>
      <c r="J704" s="16" t="s">
        <v>100</v>
      </c>
    </row>
    <row r="705" spans="1:10" ht="16.5">
      <c r="A705" s="8" t="s">
        <v>101</v>
      </c>
      <c r="B705" s="214"/>
      <c r="C705" s="214"/>
      <c r="D705" s="215">
        <v>12</v>
      </c>
      <c r="E705" s="215">
        <v>12</v>
      </c>
      <c r="F705" s="215">
        <v>12</v>
      </c>
      <c r="G705" s="215">
        <v>12</v>
      </c>
      <c r="H705" s="215">
        <v>12</v>
      </c>
      <c r="I705" s="215">
        <v>12</v>
      </c>
      <c r="J705" s="215">
        <v>12</v>
      </c>
    </row>
    <row r="706" spans="1:10" ht="17.25" thickBot="1">
      <c r="A706" s="10" t="s">
        <v>102</v>
      </c>
      <c r="B706" s="216">
        <v>12</v>
      </c>
      <c r="C706" s="216">
        <v>12</v>
      </c>
      <c r="D706" s="216">
        <v>12</v>
      </c>
      <c r="E706" s="216" t="s">
        <v>344</v>
      </c>
      <c r="F706" s="216"/>
      <c r="G706" s="216"/>
      <c r="H706" s="216"/>
      <c r="I706" s="216"/>
      <c r="J706" s="217"/>
    </row>
    <row r="707" spans="1:10" ht="13.5" thickBot="1">
      <c r="A707" s="56"/>
      <c r="B707" s="56"/>
      <c r="C707" s="56"/>
      <c r="D707" s="56"/>
      <c r="E707" s="56"/>
      <c r="F707" s="56"/>
      <c r="G707" s="56"/>
      <c r="H707" s="56"/>
      <c r="I707" s="56"/>
      <c r="J707" s="56"/>
    </row>
    <row r="708" spans="1:10" ht="18" customHeight="1">
      <c r="A708" s="35" t="s">
        <v>258</v>
      </c>
      <c r="B708" s="36" t="s">
        <v>519</v>
      </c>
      <c r="C708" s="412">
        <v>2020</v>
      </c>
      <c r="D708" s="419">
        <v>2009</v>
      </c>
      <c r="E708" s="412">
        <v>2021</v>
      </c>
      <c r="F708" s="419">
        <v>2009</v>
      </c>
      <c r="G708" s="412">
        <v>2022</v>
      </c>
      <c r="H708" s="419"/>
      <c r="I708" s="412">
        <v>2023</v>
      </c>
      <c r="J708" s="413"/>
    </row>
    <row r="709" spans="1:10" ht="18" customHeight="1">
      <c r="A709" s="385" t="s">
        <v>837</v>
      </c>
      <c r="B709" s="386"/>
      <c r="C709" s="386"/>
      <c r="D709" s="386"/>
      <c r="E709" s="386"/>
      <c r="F709" s="386"/>
      <c r="G709" s="386"/>
      <c r="H709" s="386"/>
      <c r="I709" s="386"/>
      <c r="J709" s="387"/>
    </row>
    <row r="710" spans="1:10" ht="18" customHeight="1">
      <c r="A710" s="37" t="s">
        <v>525</v>
      </c>
      <c r="B710" s="38" t="s">
        <v>520</v>
      </c>
      <c r="C710" s="381">
        <v>50709</v>
      </c>
      <c r="D710" s="492"/>
      <c r="E710" s="388">
        <v>52464</v>
      </c>
      <c r="F710" s="388"/>
      <c r="G710" s="388">
        <v>50000</v>
      </c>
      <c r="H710" s="388"/>
      <c r="I710" s="388">
        <v>50000</v>
      </c>
      <c r="J710" s="388"/>
    </row>
    <row r="711" spans="1:10" ht="13.5" thickBot="1">
      <c r="A711" s="56"/>
      <c r="B711" s="56"/>
      <c r="C711" s="56"/>
      <c r="D711" s="56"/>
      <c r="E711" s="56"/>
      <c r="F711" s="56"/>
      <c r="G711" s="56"/>
      <c r="H711" s="56"/>
      <c r="I711" s="56"/>
      <c r="J711" s="56"/>
    </row>
    <row r="712" spans="1:10" ht="16.5">
      <c r="A712" s="12" t="s">
        <v>90</v>
      </c>
      <c r="B712" s="420" t="s">
        <v>259</v>
      </c>
      <c r="C712" s="421"/>
      <c r="D712" s="421"/>
      <c r="E712" s="421"/>
      <c r="F712" s="421"/>
      <c r="G712" s="421"/>
      <c r="H712" s="421"/>
      <c r="I712" s="421"/>
      <c r="J712" s="422"/>
    </row>
    <row r="713" spans="1:10" ht="16.5">
      <c r="A713" s="13" t="s">
        <v>112</v>
      </c>
      <c r="B713" s="496" t="s">
        <v>388</v>
      </c>
      <c r="C713" s="497"/>
      <c r="D713" s="497"/>
      <c r="E713" s="497"/>
      <c r="F713" s="497"/>
      <c r="G713" s="497"/>
      <c r="H713" s="497"/>
      <c r="I713" s="497"/>
      <c r="J713" s="498"/>
    </row>
    <row r="714" spans="1:10" ht="16.5">
      <c r="A714" s="8" t="s">
        <v>91</v>
      </c>
      <c r="B714" s="415" t="s">
        <v>549</v>
      </c>
      <c r="C714" s="416"/>
      <c r="D714" s="444" t="s">
        <v>48</v>
      </c>
      <c r="E714" s="445"/>
      <c r="F714" s="445"/>
      <c r="G714" s="445"/>
      <c r="H714" s="445"/>
      <c r="I714" s="445"/>
      <c r="J714" s="446"/>
    </row>
    <row r="715" spans="1:10" ht="16.5">
      <c r="A715" s="8" t="s">
        <v>92</v>
      </c>
      <c r="B715" s="14" t="s">
        <v>93</v>
      </c>
      <c r="C715" s="14" t="s">
        <v>94</v>
      </c>
      <c r="D715" s="14" t="s">
        <v>95</v>
      </c>
      <c r="E715" s="15" t="s">
        <v>105</v>
      </c>
      <c r="F715" s="14" t="s">
        <v>96</v>
      </c>
      <c r="G715" s="14" t="s">
        <v>97</v>
      </c>
      <c r="H715" s="14" t="s">
        <v>98</v>
      </c>
      <c r="I715" s="14" t="s">
        <v>99</v>
      </c>
      <c r="J715" s="16" t="s">
        <v>100</v>
      </c>
    </row>
    <row r="716" spans="1:10" ht="16.5">
      <c r="A716" s="8" t="s">
        <v>101</v>
      </c>
      <c r="B716" s="158"/>
      <c r="C716" s="158"/>
      <c r="D716" s="18">
        <v>15</v>
      </c>
      <c r="E716" s="18">
        <v>15</v>
      </c>
      <c r="F716" s="18">
        <v>15</v>
      </c>
      <c r="G716" s="18">
        <v>15</v>
      </c>
      <c r="H716" s="18">
        <v>15</v>
      </c>
      <c r="I716" s="246">
        <v>15</v>
      </c>
      <c r="J716" s="19">
        <v>15</v>
      </c>
    </row>
    <row r="717" spans="1:10" ht="17.25" thickBot="1">
      <c r="A717" s="10" t="s">
        <v>102</v>
      </c>
      <c r="B717" s="20">
        <v>15</v>
      </c>
      <c r="C717" s="20">
        <v>15</v>
      </c>
      <c r="D717" s="20">
        <v>15</v>
      </c>
      <c r="E717" s="243" t="s">
        <v>344</v>
      </c>
      <c r="F717" s="20"/>
      <c r="G717" s="20"/>
      <c r="H717" s="20"/>
      <c r="I717" s="20"/>
      <c r="J717" s="21"/>
    </row>
  </sheetData>
  <sheetProtection/>
  <mergeCells count="804">
    <mergeCell ref="B402:J402"/>
    <mergeCell ref="B403:J403"/>
    <mergeCell ref="B404:C404"/>
    <mergeCell ref="D404:J404"/>
    <mergeCell ref="C684:D684"/>
    <mergeCell ref="E684:F684"/>
    <mergeCell ref="G684:H684"/>
    <mergeCell ref="B671:J671"/>
    <mergeCell ref="I682:J682"/>
    <mergeCell ref="A683:J683"/>
    <mergeCell ref="B686:J686"/>
    <mergeCell ref="B687:J687"/>
    <mergeCell ref="B688:C688"/>
    <mergeCell ref="C140:D140"/>
    <mergeCell ref="E140:F140"/>
    <mergeCell ref="I140:J140"/>
    <mergeCell ref="D688:J688"/>
    <mergeCell ref="I684:J684"/>
    <mergeCell ref="B142:J142"/>
    <mergeCell ref="B143:J143"/>
    <mergeCell ref="B144:C144"/>
    <mergeCell ref="D144:J144"/>
    <mergeCell ref="G639:H639"/>
    <mergeCell ref="B692:C692"/>
    <mergeCell ref="D692:J692"/>
    <mergeCell ref="C682:D682"/>
    <mergeCell ref="E682:F682"/>
    <mergeCell ref="G682:H682"/>
    <mergeCell ref="E669:F669"/>
    <mergeCell ref="G669:H669"/>
    <mergeCell ref="E652:F652"/>
    <mergeCell ref="C652:D652"/>
    <mergeCell ref="A653:J653"/>
    <mergeCell ref="G654:H654"/>
    <mergeCell ref="B656:J656"/>
    <mergeCell ref="G652:H652"/>
    <mergeCell ref="I669:J669"/>
    <mergeCell ref="E667:F667"/>
    <mergeCell ref="C669:D669"/>
    <mergeCell ref="I654:J654"/>
    <mergeCell ref="B657:J657"/>
    <mergeCell ref="C654:D654"/>
    <mergeCell ref="I667:J667"/>
    <mergeCell ref="G667:H667"/>
    <mergeCell ref="C667:D667"/>
    <mergeCell ref="A668:J668"/>
    <mergeCell ref="D643:J643"/>
    <mergeCell ref="D662:J662"/>
    <mergeCell ref="E654:F654"/>
    <mergeCell ref="D658:J658"/>
    <mergeCell ref="I639:J639"/>
    <mergeCell ref="E639:F639"/>
    <mergeCell ref="B641:J641"/>
    <mergeCell ref="B642:J642"/>
    <mergeCell ref="C639:D639"/>
    <mergeCell ref="B658:C658"/>
    <mergeCell ref="E28:F28"/>
    <mergeCell ref="C28:D28"/>
    <mergeCell ref="B677:C677"/>
    <mergeCell ref="D677:J677"/>
    <mergeCell ref="B672:J672"/>
    <mergeCell ref="B673:C673"/>
    <mergeCell ref="D673:J673"/>
    <mergeCell ref="B647:C647"/>
    <mergeCell ref="I652:J652"/>
    <mergeCell ref="D647:J647"/>
    <mergeCell ref="C4:D4"/>
    <mergeCell ref="E4:F4"/>
    <mergeCell ref="G4:H4"/>
    <mergeCell ref="I19:J19"/>
    <mergeCell ref="I4:J4"/>
    <mergeCell ref="I6:J6"/>
    <mergeCell ref="G6:H6"/>
    <mergeCell ref="C8:D8"/>
    <mergeCell ref="E8:F8"/>
    <mergeCell ref="E230:F230"/>
    <mergeCell ref="D223:J223"/>
    <mergeCell ref="E228:F228"/>
    <mergeCell ref="I228:J228"/>
    <mergeCell ref="B222:J222"/>
    <mergeCell ref="B223:C223"/>
    <mergeCell ref="B193:C193"/>
    <mergeCell ref="D193:J193"/>
    <mergeCell ref="C19:D19"/>
    <mergeCell ref="I107:J107"/>
    <mergeCell ref="C107:D107"/>
    <mergeCell ref="E107:F107"/>
    <mergeCell ref="E50:F50"/>
    <mergeCell ref="I41:J41"/>
    <mergeCell ref="A73:J73"/>
    <mergeCell ref="A29:J29"/>
    <mergeCell ref="I94:J94"/>
    <mergeCell ref="C118:D118"/>
    <mergeCell ref="G118:H118"/>
    <mergeCell ref="C185:D185"/>
    <mergeCell ref="G140:H140"/>
    <mergeCell ref="B188:J188"/>
    <mergeCell ref="E138:F138"/>
    <mergeCell ref="G138:H138"/>
    <mergeCell ref="I138:J138"/>
    <mergeCell ref="A139:J139"/>
    <mergeCell ref="B187:J187"/>
    <mergeCell ref="I185:J185"/>
    <mergeCell ref="E185:F185"/>
    <mergeCell ref="A184:J184"/>
    <mergeCell ref="G163:H163"/>
    <mergeCell ref="B88:J88"/>
    <mergeCell ref="G185:H185"/>
    <mergeCell ref="C183:D183"/>
    <mergeCell ref="E183:F183"/>
    <mergeCell ref="D111:J111"/>
    <mergeCell ref="C94:D94"/>
    <mergeCell ref="A150:J150"/>
    <mergeCell ref="E105:F105"/>
    <mergeCell ref="G151:H151"/>
    <mergeCell ref="C105:D105"/>
    <mergeCell ref="A164:J164"/>
    <mergeCell ref="A154:J154"/>
    <mergeCell ref="B158:C158"/>
    <mergeCell ref="B157:J157"/>
    <mergeCell ref="I155:J155"/>
    <mergeCell ref="D327:J327"/>
    <mergeCell ref="D297:J297"/>
    <mergeCell ref="A204:J204"/>
    <mergeCell ref="B198:C198"/>
    <mergeCell ref="C203:D203"/>
    <mergeCell ref="E203:F203"/>
    <mergeCell ref="D198:J198"/>
    <mergeCell ref="D218:J218"/>
    <mergeCell ref="B232:J232"/>
    <mergeCell ref="B234:C234"/>
    <mergeCell ref="E208:F208"/>
    <mergeCell ref="I208:J208"/>
    <mergeCell ref="G210:H210"/>
    <mergeCell ref="I210:J210"/>
    <mergeCell ref="G208:H208"/>
    <mergeCell ref="E210:F210"/>
    <mergeCell ref="G420:H420"/>
    <mergeCell ref="I400:J400"/>
    <mergeCell ref="E400:F400"/>
    <mergeCell ref="C230:D230"/>
    <mergeCell ref="G400:H400"/>
    <mergeCell ref="I230:J230"/>
    <mergeCell ref="B381:J381"/>
    <mergeCell ref="G411:H411"/>
    <mergeCell ref="C409:D409"/>
    <mergeCell ref="G409:H409"/>
    <mergeCell ref="C411:D411"/>
    <mergeCell ref="E411:F411"/>
    <mergeCell ref="A410:J410"/>
    <mergeCell ref="I409:J409"/>
    <mergeCell ref="A399:J399"/>
    <mergeCell ref="G319:H319"/>
    <mergeCell ref="D393:J393"/>
    <mergeCell ref="I321:J321"/>
    <mergeCell ref="C321:D321"/>
    <mergeCell ref="E323:F323"/>
    <mergeCell ref="B331:C331"/>
    <mergeCell ref="G268:H268"/>
    <mergeCell ref="C398:D398"/>
    <mergeCell ref="G398:H398"/>
    <mergeCell ref="C268:D268"/>
    <mergeCell ref="E321:F321"/>
    <mergeCell ref="B393:C393"/>
    <mergeCell ref="A318:J318"/>
    <mergeCell ref="D293:J293"/>
    <mergeCell ref="C387:D387"/>
    <mergeCell ref="B380:J380"/>
    <mergeCell ref="G270:H270"/>
    <mergeCell ref="A269:J269"/>
    <mergeCell ref="E272:F272"/>
    <mergeCell ref="B291:J291"/>
    <mergeCell ref="A288:J288"/>
    <mergeCell ref="B278:C278"/>
    <mergeCell ref="D278:J278"/>
    <mergeCell ref="C287:D287"/>
    <mergeCell ref="G274:H274"/>
    <mergeCell ref="E268:F268"/>
    <mergeCell ref="I270:J270"/>
    <mergeCell ref="I268:J268"/>
    <mergeCell ref="C270:D270"/>
    <mergeCell ref="E270:F270"/>
    <mergeCell ref="B277:J277"/>
    <mergeCell ref="A273:J273"/>
    <mergeCell ref="I274:J274"/>
    <mergeCell ref="E274:F274"/>
    <mergeCell ref="B276:J276"/>
    <mergeCell ref="G272:H272"/>
    <mergeCell ref="I272:J272"/>
    <mergeCell ref="B292:J292"/>
    <mergeCell ref="B293:C293"/>
    <mergeCell ref="C274:D274"/>
    <mergeCell ref="C272:D272"/>
    <mergeCell ref="E287:F287"/>
    <mergeCell ref="G287:H287"/>
    <mergeCell ref="I287:J287"/>
    <mergeCell ref="C289:D289"/>
    <mergeCell ref="G289:H289"/>
    <mergeCell ref="B282:C282"/>
    <mergeCell ref="D282:J282"/>
    <mergeCell ref="E289:F289"/>
    <mergeCell ref="G304:H304"/>
    <mergeCell ref="I289:J289"/>
    <mergeCell ref="I304:J304"/>
    <mergeCell ref="C304:D304"/>
    <mergeCell ref="E304:F304"/>
    <mergeCell ref="I302:J302"/>
    <mergeCell ref="C323:D323"/>
    <mergeCell ref="C302:D302"/>
    <mergeCell ref="E302:F302"/>
    <mergeCell ref="G302:H302"/>
    <mergeCell ref="B297:C297"/>
    <mergeCell ref="A322:J322"/>
    <mergeCell ref="E319:F319"/>
    <mergeCell ref="E317:F317"/>
    <mergeCell ref="C317:D317"/>
    <mergeCell ref="G699:H699"/>
    <mergeCell ref="C336:D336"/>
    <mergeCell ref="I336:J336"/>
    <mergeCell ref="B325:J325"/>
    <mergeCell ref="E336:F336"/>
    <mergeCell ref="G321:H321"/>
    <mergeCell ref="B327:C327"/>
    <mergeCell ref="I323:J323"/>
    <mergeCell ref="G323:H323"/>
    <mergeCell ref="G336:H336"/>
    <mergeCell ref="B714:C714"/>
    <mergeCell ref="D714:J714"/>
    <mergeCell ref="B712:J712"/>
    <mergeCell ref="B701:J701"/>
    <mergeCell ref="B713:J713"/>
    <mergeCell ref="B702:J702"/>
    <mergeCell ref="B703:C703"/>
    <mergeCell ref="I710:J710"/>
    <mergeCell ref="C592:D592"/>
    <mergeCell ref="B583:C583"/>
    <mergeCell ref="G594:H594"/>
    <mergeCell ref="I699:J699"/>
    <mergeCell ref="I708:J708"/>
    <mergeCell ref="C699:D699"/>
    <mergeCell ref="E699:F699"/>
    <mergeCell ref="A698:J698"/>
    <mergeCell ref="E708:F708"/>
    <mergeCell ref="C708:D708"/>
    <mergeCell ref="A593:J593"/>
    <mergeCell ref="B628:C628"/>
    <mergeCell ref="D703:J703"/>
    <mergeCell ref="E710:F710"/>
    <mergeCell ref="A709:J709"/>
    <mergeCell ref="C697:D697"/>
    <mergeCell ref="B627:J627"/>
    <mergeCell ref="G710:H710"/>
    <mergeCell ref="G708:H708"/>
    <mergeCell ref="C710:D710"/>
    <mergeCell ref="G624:H624"/>
    <mergeCell ref="A608:J608"/>
    <mergeCell ref="C594:D594"/>
    <mergeCell ref="E697:F697"/>
    <mergeCell ref="G637:H637"/>
    <mergeCell ref="G697:H697"/>
    <mergeCell ref="B596:J596"/>
    <mergeCell ref="I697:J697"/>
    <mergeCell ref="B662:C662"/>
    <mergeCell ref="B643:C643"/>
    <mergeCell ref="I592:J592"/>
    <mergeCell ref="D617:J617"/>
    <mergeCell ref="B613:C613"/>
    <mergeCell ref="G609:H609"/>
    <mergeCell ref="E624:F624"/>
    <mergeCell ref="A623:J623"/>
    <mergeCell ref="C609:D609"/>
    <mergeCell ref="B612:J612"/>
    <mergeCell ref="C624:D624"/>
    <mergeCell ref="I624:J624"/>
    <mergeCell ref="D613:J613"/>
    <mergeCell ref="G389:H389"/>
    <mergeCell ref="E367:F367"/>
    <mergeCell ref="A638:J638"/>
    <mergeCell ref="C637:D637"/>
    <mergeCell ref="E637:F637"/>
    <mergeCell ref="D628:J628"/>
    <mergeCell ref="B632:C632"/>
    <mergeCell ref="D632:J632"/>
    <mergeCell ref="I637:J637"/>
    <mergeCell ref="I398:J398"/>
    <mergeCell ref="B626:J626"/>
    <mergeCell ref="B505:J505"/>
    <mergeCell ref="I579:J579"/>
    <mergeCell ref="B532:J532"/>
    <mergeCell ref="C575:D575"/>
    <mergeCell ref="A559:J559"/>
    <mergeCell ref="I575:J575"/>
    <mergeCell ref="E622:F622"/>
    <mergeCell ref="B617:C617"/>
    <mergeCell ref="E420:F420"/>
    <mergeCell ref="B392:J392"/>
    <mergeCell ref="I470:J470"/>
    <mergeCell ref="I468:J468"/>
    <mergeCell ref="I573:J573"/>
    <mergeCell ref="B472:J472"/>
    <mergeCell ref="B568:C568"/>
    <mergeCell ref="G492:H492"/>
    <mergeCell ref="I492:J492"/>
    <mergeCell ref="A525:J525"/>
    <mergeCell ref="E501:F501"/>
    <mergeCell ref="B414:J414"/>
    <mergeCell ref="A445:J445"/>
    <mergeCell ref="I545:J545"/>
    <mergeCell ref="I530:J530"/>
    <mergeCell ref="I501:J501"/>
    <mergeCell ref="C492:D492"/>
    <mergeCell ref="I481:J481"/>
    <mergeCell ref="A491:J491"/>
    <mergeCell ref="D485:J485"/>
    <mergeCell ref="D583:J583"/>
    <mergeCell ref="I512:J512"/>
    <mergeCell ref="A513:J513"/>
    <mergeCell ref="D549:J549"/>
    <mergeCell ref="B547:J547"/>
    <mergeCell ref="E575:F575"/>
    <mergeCell ref="B581:J581"/>
    <mergeCell ref="E573:F573"/>
    <mergeCell ref="C579:D579"/>
    <mergeCell ref="G573:H573"/>
    <mergeCell ref="D342:J342"/>
    <mergeCell ref="B346:C346"/>
    <mergeCell ref="G367:H367"/>
    <mergeCell ref="E378:F378"/>
    <mergeCell ref="B342:C342"/>
    <mergeCell ref="C367:D367"/>
    <mergeCell ref="G376:H376"/>
    <mergeCell ref="C351:D351"/>
    <mergeCell ref="E351:F351"/>
    <mergeCell ref="I351:J351"/>
    <mergeCell ref="D415:J415"/>
    <mergeCell ref="E6:F6"/>
    <mergeCell ref="B11:J11"/>
    <mergeCell ref="B10:J10"/>
    <mergeCell ref="G8:H8"/>
    <mergeCell ref="E19:F19"/>
    <mergeCell ref="E30:F30"/>
    <mergeCell ref="I376:J376"/>
    <mergeCell ref="B382:C382"/>
    <mergeCell ref="I367:J367"/>
    <mergeCell ref="B32:J32"/>
    <mergeCell ref="C30:D30"/>
    <mergeCell ref="I30:J30"/>
    <mergeCell ref="I28:J28"/>
    <mergeCell ref="C6:D6"/>
    <mergeCell ref="B12:C12"/>
    <mergeCell ref="D12:J12"/>
    <mergeCell ref="I8:J8"/>
    <mergeCell ref="I17:J17"/>
    <mergeCell ref="B23:C23"/>
    <mergeCell ref="C2:D2"/>
    <mergeCell ref="E2:F2"/>
    <mergeCell ref="G2:H2"/>
    <mergeCell ref="I2:J2"/>
    <mergeCell ref="B22:J22"/>
    <mergeCell ref="C17:D17"/>
    <mergeCell ref="E17:F17"/>
    <mergeCell ref="G19:H19"/>
    <mergeCell ref="A3:J3"/>
    <mergeCell ref="A7:J7"/>
    <mergeCell ref="D23:J23"/>
    <mergeCell ref="G17:H17"/>
    <mergeCell ref="A18:J18"/>
    <mergeCell ref="B21:J21"/>
    <mergeCell ref="B494:J494"/>
    <mergeCell ref="E545:F545"/>
    <mergeCell ref="C501:D501"/>
    <mergeCell ref="E492:F492"/>
    <mergeCell ref="E514:F514"/>
    <mergeCell ref="I514:J514"/>
    <mergeCell ref="I622:J622"/>
    <mergeCell ref="B582:J582"/>
    <mergeCell ref="G622:H622"/>
    <mergeCell ref="B611:J611"/>
    <mergeCell ref="E594:F594"/>
    <mergeCell ref="E592:F592"/>
    <mergeCell ref="I594:J594"/>
    <mergeCell ref="C622:D622"/>
    <mergeCell ref="E609:F609"/>
    <mergeCell ref="I609:J609"/>
    <mergeCell ref="G607:H607"/>
    <mergeCell ref="D598:J598"/>
    <mergeCell ref="E607:F607"/>
    <mergeCell ref="D602:J602"/>
    <mergeCell ref="I607:J607"/>
    <mergeCell ref="C607:D607"/>
    <mergeCell ref="B598:C598"/>
    <mergeCell ref="B602:C602"/>
    <mergeCell ref="B597:J597"/>
    <mergeCell ref="E577:F577"/>
    <mergeCell ref="B549:C549"/>
    <mergeCell ref="G577:H577"/>
    <mergeCell ref="B563:J563"/>
    <mergeCell ref="B564:C564"/>
    <mergeCell ref="D568:J568"/>
    <mergeCell ref="D587:J587"/>
    <mergeCell ref="B587:C587"/>
    <mergeCell ref="G592:H592"/>
    <mergeCell ref="B562:J562"/>
    <mergeCell ref="D553:J553"/>
    <mergeCell ref="B548:J548"/>
    <mergeCell ref="B553:C553"/>
    <mergeCell ref="G545:H545"/>
    <mergeCell ref="C545:D545"/>
    <mergeCell ref="C558:D558"/>
    <mergeCell ref="C560:D560"/>
    <mergeCell ref="I558:J558"/>
    <mergeCell ref="G560:H560"/>
    <mergeCell ref="E512:F512"/>
    <mergeCell ref="E490:F490"/>
    <mergeCell ref="G490:H490"/>
    <mergeCell ref="C490:D490"/>
    <mergeCell ref="I490:J490"/>
    <mergeCell ref="B538:C538"/>
    <mergeCell ref="G514:H514"/>
    <mergeCell ref="E524:F524"/>
    <mergeCell ref="C526:D526"/>
    <mergeCell ref="I524:J524"/>
    <mergeCell ref="B485:C485"/>
    <mergeCell ref="G512:H512"/>
    <mergeCell ref="B495:J495"/>
    <mergeCell ref="B506:J506"/>
    <mergeCell ref="B507:C507"/>
    <mergeCell ref="G481:H481"/>
    <mergeCell ref="C512:D512"/>
    <mergeCell ref="I503:J503"/>
    <mergeCell ref="C503:D503"/>
    <mergeCell ref="A502:J502"/>
    <mergeCell ref="I479:J479"/>
    <mergeCell ref="B452:C452"/>
    <mergeCell ref="B483:J483"/>
    <mergeCell ref="B484:J484"/>
    <mergeCell ref="A480:J480"/>
    <mergeCell ref="D474:J474"/>
    <mergeCell ref="B474:C474"/>
    <mergeCell ref="C479:D479"/>
    <mergeCell ref="C481:D481"/>
    <mergeCell ref="E481:F481"/>
    <mergeCell ref="E479:F479"/>
    <mergeCell ref="G479:H479"/>
    <mergeCell ref="G468:H468"/>
    <mergeCell ref="C468:D468"/>
    <mergeCell ref="G470:H470"/>
    <mergeCell ref="B473:J473"/>
    <mergeCell ref="A469:J469"/>
    <mergeCell ref="C470:D470"/>
    <mergeCell ref="E470:F470"/>
    <mergeCell ref="E468:F468"/>
    <mergeCell ref="E579:F579"/>
    <mergeCell ref="G579:H579"/>
    <mergeCell ref="C573:D573"/>
    <mergeCell ref="C577:D577"/>
    <mergeCell ref="D564:J564"/>
    <mergeCell ref="A578:J578"/>
    <mergeCell ref="A574:J574"/>
    <mergeCell ref="I577:J577"/>
    <mergeCell ref="G575:H575"/>
    <mergeCell ref="D518:J518"/>
    <mergeCell ref="B516:J516"/>
    <mergeCell ref="B517:J517"/>
    <mergeCell ref="B518:C518"/>
    <mergeCell ref="C514:D514"/>
    <mergeCell ref="G524:H524"/>
    <mergeCell ref="C524:D524"/>
    <mergeCell ref="G558:H558"/>
    <mergeCell ref="E558:F558"/>
    <mergeCell ref="E560:F560"/>
    <mergeCell ref="I560:J560"/>
    <mergeCell ref="B496:C496"/>
    <mergeCell ref="D496:J496"/>
    <mergeCell ref="G503:H503"/>
    <mergeCell ref="E503:F503"/>
    <mergeCell ref="G501:H501"/>
    <mergeCell ref="D507:J507"/>
    <mergeCell ref="E530:F530"/>
    <mergeCell ref="I528:J528"/>
    <mergeCell ref="A529:J529"/>
    <mergeCell ref="E543:F543"/>
    <mergeCell ref="D534:J534"/>
    <mergeCell ref="G526:H526"/>
    <mergeCell ref="D538:J538"/>
    <mergeCell ref="C528:D528"/>
    <mergeCell ref="I526:J526"/>
    <mergeCell ref="E528:F528"/>
    <mergeCell ref="A544:J544"/>
    <mergeCell ref="G528:H528"/>
    <mergeCell ref="E526:F526"/>
    <mergeCell ref="G530:H530"/>
    <mergeCell ref="B534:C534"/>
    <mergeCell ref="B533:J533"/>
    <mergeCell ref="C543:D543"/>
    <mergeCell ref="I543:J543"/>
    <mergeCell ref="G543:H543"/>
    <mergeCell ref="C530:D530"/>
    <mergeCell ref="B463:C463"/>
    <mergeCell ref="E459:F459"/>
    <mergeCell ref="C448:D448"/>
    <mergeCell ref="B462:J462"/>
    <mergeCell ref="A458:J458"/>
    <mergeCell ref="G457:H457"/>
    <mergeCell ref="C459:D459"/>
    <mergeCell ref="I457:J457"/>
    <mergeCell ref="G448:H448"/>
    <mergeCell ref="D463:J463"/>
    <mergeCell ref="B461:J461"/>
    <mergeCell ref="I459:J459"/>
    <mergeCell ref="C446:D446"/>
    <mergeCell ref="E446:F446"/>
    <mergeCell ref="G459:H459"/>
    <mergeCell ref="E448:F448"/>
    <mergeCell ref="I446:J446"/>
    <mergeCell ref="D452:J452"/>
    <mergeCell ref="B450:J450"/>
    <mergeCell ref="B451:J451"/>
    <mergeCell ref="E457:F457"/>
    <mergeCell ref="C442:D442"/>
    <mergeCell ref="A443:J443"/>
    <mergeCell ref="A449:J449"/>
    <mergeCell ref="C457:D457"/>
    <mergeCell ref="G446:H446"/>
    <mergeCell ref="A447:J447"/>
    <mergeCell ref="I448:J448"/>
    <mergeCell ref="D437:J437"/>
    <mergeCell ref="I442:J442"/>
    <mergeCell ref="G444:H444"/>
    <mergeCell ref="G442:H442"/>
    <mergeCell ref="E442:F442"/>
    <mergeCell ref="E444:F444"/>
    <mergeCell ref="C444:D444"/>
    <mergeCell ref="I444:J444"/>
    <mergeCell ref="B437:C437"/>
    <mergeCell ref="A432:J432"/>
    <mergeCell ref="C431:D431"/>
    <mergeCell ref="E431:F431"/>
    <mergeCell ref="I431:J431"/>
    <mergeCell ref="C433:D433"/>
    <mergeCell ref="E433:F433"/>
    <mergeCell ref="B436:J436"/>
    <mergeCell ref="B435:J435"/>
    <mergeCell ref="G422:H422"/>
    <mergeCell ref="E422:F422"/>
    <mergeCell ref="C422:D422"/>
    <mergeCell ref="I422:J422"/>
    <mergeCell ref="G433:H433"/>
    <mergeCell ref="G431:H431"/>
    <mergeCell ref="I433:J433"/>
    <mergeCell ref="B425:J425"/>
    <mergeCell ref="B426:C426"/>
    <mergeCell ref="D426:J426"/>
    <mergeCell ref="B424:J424"/>
    <mergeCell ref="D258:J258"/>
    <mergeCell ref="C248:D248"/>
    <mergeCell ref="B252:J252"/>
    <mergeCell ref="A421:J421"/>
    <mergeCell ref="C420:D420"/>
    <mergeCell ref="B371:C371"/>
    <mergeCell ref="D371:J371"/>
    <mergeCell ref="B415:C415"/>
    <mergeCell ref="E248:F248"/>
    <mergeCell ref="G248:H248"/>
    <mergeCell ref="E250:F250"/>
    <mergeCell ref="A249:J249"/>
    <mergeCell ref="C376:D376"/>
    <mergeCell ref="C378:D378"/>
    <mergeCell ref="D331:J331"/>
    <mergeCell ref="B340:J340"/>
    <mergeCell ref="B341:J341"/>
    <mergeCell ref="I338:J338"/>
    <mergeCell ref="G351:H351"/>
    <mergeCell ref="I420:J420"/>
    <mergeCell ref="E409:F409"/>
    <mergeCell ref="I411:J411"/>
    <mergeCell ref="D382:J382"/>
    <mergeCell ref="B391:J391"/>
    <mergeCell ref="C389:D389"/>
    <mergeCell ref="E387:F387"/>
    <mergeCell ref="B413:J413"/>
    <mergeCell ref="I378:J378"/>
    <mergeCell ref="B370:J370"/>
    <mergeCell ref="G378:H378"/>
    <mergeCell ref="C400:D400"/>
    <mergeCell ref="G387:H387"/>
    <mergeCell ref="E389:F389"/>
    <mergeCell ref="I389:J389"/>
    <mergeCell ref="A388:J388"/>
    <mergeCell ref="I387:J387"/>
    <mergeCell ref="E398:F398"/>
    <mergeCell ref="I248:J248"/>
    <mergeCell ref="B238:C238"/>
    <mergeCell ref="D346:J346"/>
    <mergeCell ref="A377:J377"/>
    <mergeCell ref="B369:J369"/>
    <mergeCell ref="E376:F376"/>
    <mergeCell ref="A366:J366"/>
    <mergeCell ref="D308:J308"/>
    <mergeCell ref="D312:J312"/>
    <mergeCell ref="C338:D338"/>
    <mergeCell ref="B254:C254"/>
    <mergeCell ref="I317:J317"/>
    <mergeCell ref="G338:H338"/>
    <mergeCell ref="E338:F338"/>
    <mergeCell ref="D238:J238"/>
    <mergeCell ref="D263:J263"/>
    <mergeCell ref="D254:J254"/>
    <mergeCell ref="B326:J326"/>
    <mergeCell ref="B308:C308"/>
    <mergeCell ref="A337:J337"/>
    <mergeCell ref="B253:J253"/>
    <mergeCell ref="B306:J306"/>
    <mergeCell ref="B312:C312"/>
    <mergeCell ref="A303:J303"/>
    <mergeCell ref="B262:J262"/>
    <mergeCell ref="I250:J250"/>
    <mergeCell ref="C250:D250"/>
    <mergeCell ref="B263:C263"/>
    <mergeCell ref="B307:J307"/>
    <mergeCell ref="B258:C258"/>
    <mergeCell ref="I205:J205"/>
    <mergeCell ref="G205:H205"/>
    <mergeCell ref="C319:D319"/>
    <mergeCell ref="I319:J319"/>
    <mergeCell ref="B243:C243"/>
    <mergeCell ref="B242:J242"/>
    <mergeCell ref="D243:J243"/>
    <mergeCell ref="G317:H317"/>
    <mergeCell ref="C208:D208"/>
    <mergeCell ref="G250:H250"/>
    <mergeCell ref="B189:C189"/>
    <mergeCell ref="D189:J189"/>
    <mergeCell ref="B214:C214"/>
    <mergeCell ref="G228:H228"/>
    <mergeCell ref="B212:J212"/>
    <mergeCell ref="B197:J197"/>
    <mergeCell ref="C205:D205"/>
    <mergeCell ref="I203:J203"/>
    <mergeCell ref="E205:F205"/>
    <mergeCell ref="G203:H203"/>
    <mergeCell ref="D234:J234"/>
    <mergeCell ref="B233:J233"/>
    <mergeCell ref="C228:D228"/>
    <mergeCell ref="B213:J213"/>
    <mergeCell ref="D214:J214"/>
    <mergeCell ref="A209:J209"/>
    <mergeCell ref="B218:C218"/>
    <mergeCell ref="A229:J229"/>
    <mergeCell ref="C210:D210"/>
    <mergeCell ref="G230:H230"/>
    <mergeCell ref="B173:C173"/>
    <mergeCell ref="G183:H183"/>
    <mergeCell ref="I183:J183"/>
    <mergeCell ref="B178:C178"/>
    <mergeCell ref="D178:J178"/>
    <mergeCell ref="B177:J177"/>
    <mergeCell ref="D173:J173"/>
    <mergeCell ref="E165:F165"/>
    <mergeCell ref="G165:H165"/>
    <mergeCell ref="I165:J165"/>
    <mergeCell ref="C165:D165"/>
    <mergeCell ref="B169:C169"/>
    <mergeCell ref="B168:J168"/>
    <mergeCell ref="D169:J169"/>
    <mergeCell ref="C155:D155"/>
    <mergeCell ref="E155:F155"/>
    <mergeCell ref="I153:J153"/>
    <mergeCell ref="C153:D153"/>
    <mergeCell ref="I151:J151"/>
    <mergeCell ref="B167:J167"/>
    <mergeCell ref="E151:F151"/>
    <mergeCell ref="G155:H155"/>
    <mergeCell ref="C163:D163"/>
    <mergeCell ref="E163:F163"/>
    <mergeCell ref="E118:F118"/>
    <mergeCell ref="B121:J121"/>
    <mergeCell ref="B131:J131"/>
    <mergeCell ref="B133:C133"/>
    <mergeCell ref="D133:J133"/>
    <mergeCell ref="I163:J163"/>
    <mergeCell ref="D158:J158"/>
    <mergeCell ref="C151:D151"/>
    <mergeCell ref="E153:F153"/>
    <mergeCell ref="G153:H153"/>
    <mergeCell ref="C149:D149"/>
    <mergeCell ref="B122:C122"/>
    <mergeCell ref="I129:J129"/>
    <mergeCell ref="E149:F149"/>
    <mergeCell ref="G149:H149"/>
    <mergeCell ref="I149:J149"/>
    <mergeCell ref="B132:J132"/>
    <mergeCell ref="D122:J122"/>
    <mergeCell ref="G127:H127"/>
    <mergeCell ref="C138:D138"/>
    <mergeCell ref="I116:J116"/>
    <mergeCell ref="B109:J109"/>
    <mergeCell ref="B111:C111"/>
    <mergeCell ref="B100:C100"/>
    <mergeCell ref="G107:H107"/>
    <mergeCell ref="G105:H105"/>
    <mergeCell ref="C116:D116"/>
    <mergeCell ref="G116:H116"/>
    <mergeCell ref="B110:J110"/>
    <mergeCell ref="B98:J98"/>
    <mergeCell ref="B99:J99"/>
    <mergeCell ref="E116:F116"/>
    <mergeCell ref="A106:J106"/>
    <mergeCell ref="I105:J105"/>
    <mergeCell ref="I96:J96"/>
    <mergeCell ref="G96:H96"/>
    <mergeCell ref="D100:J100"/>
    <mergeCell ref="C96:D96"/>
    <mergeCell ref="E96:F96"/>
    <mergeCell ref="A117:J117"/>
    <mergeCell ref="I118:J118"/>
    <mergeCell ref="E129:F129"/>
    <mergeCell ref="G129:H129"/>
    <mergeCell ref="A128:J128"/>
    <mergeCell ref="C129:D129"/>
    <mergeCell ref="B120:J120"/>
    <mergeCell ref="I127:J127"/>
    <mergeCell ref="C127:D127"/>
    <mergeCell ref="E127:F127"/>
    <mergeCell ref="I63:J63"/>
    <mergeCell ref="B87:J87"/>
    <mergeCell ref="I72:J72"/>
    <mergeCell ref="B65:J65"/>
    <mergeCell ref="C72:D72"/>
    <mergeCell ref="G74:H74"/>
    <mergeCell ref="A84:J84"/>
    <mergeCell ref="B76:J76"/>
    <mergeCell ref="D67:J67"/>
    <mergeCell ref="E83:F83"/>
    <mergeCell ref="B43:J43"/>
    <mergeCell ref="A95:J95"/>
    <mergeCell ref="G94:H94"/>
    <mergeCell ref="E94:F94"/>
    <mergeCell ref="C74:D74"/>
    <mergeCell ref="E74:F74"/>
    <mergeCell ref="D78:J78"/>
    <mergeCell ref="B78:C78"/>
    <mergeCell ref="D89:J89"/>
    <mergeCell ref="I83:J83"/>
    <mergeCell ref="B89:C89"/>
    <mergeCell ref="A40:J40"/>
    <mergeCell ref="B33:J33"/>
    <mergeCell ref="E41:F41"/>
    <mergeCell ref="C63:D63"/>
    <mergeCell ref="E63:F63"/>
    <mergeCell ref="I39:J39"/>
    <mergeCell ref="B44:J44"/>
    <mergeCell ref="D45:J45"/>
    <mergeCell ref="B45:C45"/>
    <mergeCell ref="C61:D61"/>
    <mergeCell ref="I52:J52"/>
    <mergeCell ref="G28:H28"/>
    <mergeCell ref="C41:D41"/>
    <mergeCell ref="G41:H41"/>
    <mergeCell ref="G39:H39"/>
    <mergeCell ref="C39:D39"/>
    <mergeCell ref="E39:F39"/>
    <mergeCell ref="B34:C34"/>
    <mergeCell ref="D34:J34"/>
    <mergeCell ref="G30:H30"/>
    <mergeCell ref="G63:H63"/>
    <mergeCell ref="G61:H61"/>
    <mergeCell ref="B56:C56"/>
    <mergeCell ref="E52:F52"/>
    <mergeCell ref="G52:H52"/>
    <mergeCell ref="B55:J55"/>
    <mergeCell ref="D56:J56"/>
    <mergeCell ref="I61:J61"/>
    <mergeCell ref="E61:F61"/>
    <mergeCell ref="C52:D52"/>
    <mergeCell ref="G85:H85"/>
    <mergeCell ref="I50:J50"/>
    <mergeCell ref="B54:J54"/>
    <mergeCell ref="G50:H50"/>
    <mergeCell ref="C50:D50"/>
    <mergeCell ref="A51:J51"/>
    <mergeCell ref="B77:J77"/>
    <mergeCell ref="A62:J62"/>
    <mergeCell ref="G72:H72"/>
    <mergeCell ref="B355:J355"/>
    <mergeCell ref="B66:J66"/>
    <mergeCell ref="B67:C67"/>
    <mergeCell ref="E72:F72"/>
    <mergeCell ref="I74:J74"/>
    <mergeCell ref="I85:J85"/>
    <mergeCell ref="C85:D85"/>
    <mergeCell ref="G83:H83"/>
    <mergeCell ref="C83:D83"/>
    <mergeCell ref="E85:F85"/>
    <mergeCell ref="B356:J356"/>
    <mergeCell ref="B357:C357"/>
    <mergeCell ref="D357:J357"/>
    <mergeCell ref="B361:C361"/>
    <mergeCell ref="D361:J361"/>
    <mergeCell ref="A352:J352"/>
    <mergeCell ref="C353:D353"/>
    <mergeCell ref="E353:F353"/>
    <mergeCell ref="G353:H353"/>
    <mergeCell ref="I353:J353"/>
  </mergeCells>
  <hyperlinks>
    <hyperlink ref="A22" r:id="rId1" display="_ftn1"/>
    <hyperlink ref="A33" r:id="rId2" display="_ftn1"/>
    <hyperlink ref="A44" r:id="rId3" display="_ftn1"/>
    <hyperlink ref="A55" r:id="rId4" display="_ftn1"/>
    <hyperlink ref="A66" r:id="rId5" display="_ftn1"/>
    <hyperlink ref="A77" r:id="rId6" display="_ftn1"/>
    <hyperlink ref="A88" r:id="rId7" display="_ftn1"/>
    <hyperlink ref="A99" r:id="rId8" display="_ftn1"/>
    <hyperlink ref="A110" r:id="rId9" display="_ftn1"/>
    <hyperlink ref="A381" r:id="rId10" display="_ftn1"/>
    <hyperlink ref="A392" r:id="rId11" display="_ftn1"/>
    <hyperlink ref="A414" r:id="rId12" display="_ftn1"/>
    <hyperlink ref="A425" r:id="rId13" display="_ftn1"/>
    <hyperlink ref="A436" r:id="rId14" display="_ftn1"/>
    <hyperlink ref="A451" r:id="rId15" display="_ftn1"/>
    <hyperlink ref="A462" r:id="rId16" display="_ftn1"/>
    <hyperlink ref="A473" r:id="rId17" display="_ftn1"/>
    <hyperlink ref="A484" r:id="rId18" display="_ftn1"/>
    <hyperlink ref="A495" r:id="rId19" display="_ftn1"/>
    <hyperlink ref="A506" r:id="rId20" display="_ftn1"/>
    <hyperlink ref="A517" r:id="rId21" display="_ftn1"/>
    <hyperlink ref="A533" r:id="rId22" display="_ftn1"/>
    <hyperlink ref="A548" r:id="rId23" display="_ftn1"/>
    <hyperlink ref="A702" r:id="rId24" display="_ftn1"/>
    <hyperlink ref="A713" r:id="rId25" display="_ftn1"/>
    <hyperlink ref="A157" r:id="rId26" display="_ftn1"/>
    <hyperlink ref="A168" r:id="rId27" display="_ftn1"/>
    <hyperlink ref="A177" r:id="rId28" display="_ftn1"/>
    <hyperlink ref="A188" r:id="rId29" display="_ftn1"/>
    <hyperlink ref="A197" r:id="rId30" display="_ftn1"/>
    <hyperlink ref="A213" r:id="rId31" display="_ftn1"/>
    <hyperlink ref="A222" r:id="rId32" display="_ftn1"/>
    <hyperlink ref="A233" r:id="rId33" display="_ftn1"/>
    <hyperlink ref="A242" r:id="rId34" display="_ftn1"/>
    <hyperlink ref="A253" r:id="rId35" display="_ftn1"/>
    <hyperlink ref="A262" r:id="rId36" display="_ftn1"/>
    <hyperlink ref="A657" r:id="rId37" display="_ftn1"/>
    <hyperlink ref="A672" r:id="rId38" display="_ftn1"/>
    <hyperlink ref="A11" r:id="rId39" display="_ftn1"/>
    <hyperlink ref="A563" r:id="rId40" display="_ftn1"/>
    <hyperlink ref="A582" r:id="rId41" display="_ftn1"/>
    <hyperlink ref="A597" r:id="rId42" display="_ftn1"/>
    <hyperlink ref="A612" r:id="rId43" display="_ftn1"/>
    <hyperlink ref="A627" r:id="rId44" display="_ftn1"/>
    <hyperlink ref="A642" r:id="rId45" display="_ftn1"/>
    <hyperlink ref="A370" r:id="rId46" display="_ftn1"/>
    <hyperlink ref="A277" r:id="rId47" display="_ftn1"/>
    <hyperlink ref="A292" r:id="rId48" display="_ftn1"/>
    <hyperlink ref="A307" r:id="rId49" display="_ftn1"/>
    <hyperlink ref="A326" r:id="rId50" display="_ftn1"/>
    <hyperlink ref="A341" r:id="rId51" display="_ftn1"/>
    <hyperlink ref="A121" r:id="rId52" display="_ftn1"/>
    <hyperlink ref="A132" r:id="rId53" display="_ftn1"/>
    <hyperlink ref="A687" r:id="rId54" display="_ftn1"/>
    <hyperlink ref="A143" r:id="rId55" display="_ftn1"/>
    <hyperlink ref="A356" r:id="rId56" display="_ftn1"/>
    <hyperlink ref="A403" r:id="rId57" display="_ftn1"/>
  </hyperlinks>
  <printOptions/>
  <pageMargins left="0.7" right="0.7" top="0.787401575" bottom="0.787401575" header="0.3" footer="0.3"/>
  <pageSetup horizontalDpi="600" verticalDpi="600" orientation="portrait" paperSize="9" scale="75" r:id="rId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Gonda</dc:creator>
  <cp:keywords/>
  <dc:description/>
  <cp:lastModifiedBy>Ing. Janka Mokošová</cp:lastModifiedBy>
  <cp:lastPrinted>2020-11-10T12:33:31Z</cp:lastPrinted>
  <dcterms:created xsi:type="dcterms:W3CDTF">2008-07-01T18:18:54Z</dcterms:created>
  <dcterms:modified xsi:type="dcterms:W3CDTF">2020-11-24T09:38:34Z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