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dokumenty\msz\2024\20240403\Finálny materiál\"/>
    </mc:Choice>
  </mc:AlternateContent>
  <bookViews>
    <workbookView xWindow="0" yWindow="0" windowWidth="28800" windowHeight="12435" activeTab="4"/>
  </bookViews>
  <sheets>
    <sheet name="Rok 2021" sheetId="1" r:id="rId1"/>
    <sheet name="Rok 2021 01-06 Zmluva1" sheetId="2" r:id="rId2"/>
    <sheet name="Rok 2021 07-12 Zmluva2" sheetId="3" r:id="rId3"/>
    <sheet name="Rok 2022" sheetId="4" r:id="rId4"/>
    <sheet name="Rok 2023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  <c r="D28" i="5"/>
  <c r="D32" i="5" l="1"/>
  <c r="D35" i="5" s="1"/>
  <c r="D45" i="3" l="1"/>
  <c r="D45" i="2"/>
  <c r="D31" i="4" l="1"/>
  <c r="D28" i="4"/>
  <c r="D31" i="3"/>
  <c r="D28" i="3"/>
  <c r="D31" i="2"/>
  <c r="D28" i="2"/>
  <c r="D32" i="4" l="1"/>
  <c r="D35" i="4" s="1"/>
  <c r="D32" i="3"/>
  <c r="D35" i="3" s="1"/>
  <c r="D32" i="2"/>
  <c r="D35" i="2" s="1"/>
  <c r="D31" i="1" l="1"/>
  <c r="D28" i="1" l="1"/>
  <c r="D32" i="1" s="1"/>
  <c r="D35" i="1" s="1"/>
</calcChain>
</file>

<file path=xl/sharedStrings.xml><?xml version="1.0" encoding="utf-8"?>
<sst xmlns="http://schemas.openxmlformats.org/spreadsheetml/2006/main" count="300" uniqueCount="60">
  <si>
    <t>Výkaz</t>
  </si>
  <si>
    <t>o výkonoch, nákladoch a tržbách v pravidelnej autobusovej doprave</t>
  </si>
  <si>
    <t>Za obdobie</t>
  </si>
  <si>
    <t>01-12/2021</t>
  </si>
  <si>
    <t>Názov dopravcu</t>
  </si>
  <si>
    <t>Blaguss Slovakia, s.r.o.</t>
  </si>
  <si>
    <t>Adresa dopravcu</t>
  </si>
  <si>
    <t>Pribylinská 10, 831 04 Bratislava</t>
  </si>
  <si>
    <t>IČO</t>
  </si>
  <si>
    <t>2021 CELKOM</t>
  </si>
  <si>
    <t>Oddiel 1</t>
  </si>
  <si>
    <t>Základné údaje (v EUR)</t>
  </si>
  <si>
    <t>Pravidelná autobusová doprava</t>
  </si>
  <si>
    <t>Mestská</t>
  </si>
  <si>
    <t>č.r.</t>
  </si>
  <si>
    <t>Pohonné látky</t>
  </si>
  <si>
    <t>Náklady na pneumatiky</t>
  </si>
  <si>
    <t>Ostatný priamy materiál</t>
  </si>
  <si>
    <t>Priame mzdy</t>
  </si>
  <si>
    <t>Dopravné prostriedky</t>
  </si>
  <si>
    <t>odpisy</t>
  </si>
  <si>
    <t>prenájom</t>
  </si>
  <si>
    <t>oprava a údržba</t>
  </si>
  <si>
    <t>Ostatné priame náklady</t>
  </si>
  <si>
    <t>cestovné</t>
  </si>
  <si>
    <t>odvody z miezd</t>
  </si>
  <si>
    <t>iné</t>
  </si>
  <si>
    <t>Réžia</t>
  </si>
  <si>
    <t>prevádzková</t>
  </si>
  <si>
    <t>správna</t>
  </si>
  <si>
    <t>Vlastné náklady výkonu (r. 10 až 21)</t>
  </si>
  <si>
    <t>Výnosy</t>
  </si>
  <si>
    <t>Náhrada predpokladanej straty</t>
  </si>
  <si>
    <t>Cena výkonu vrátane náhrady (r. 23 + 24)</t>
  </si>
  <si>
    <t>+Zisk, -Strata (r. 25 - 22)</t>
  </si>
  <si>
    <t>Odvod zo zisku</t>
  </si>
  <si>
    <t>Dotácie do rozdelenia</t>
  </si>
  <si>
    <t>Zdroje na rozdelenie (r. 26 - 27 - 28)</t>
  </si>
  <si>
    <t>Tržby z evidenčných lístkov</t>
  </si>
  <si>
    <t>x</t>
  </si>
  <si>
    <t>Ostatná pravidelná doprava</t>
  </si>
  <si>
    <t>Tržby za prepravu (rozpis r. 23)</t>
  </si>
  <si>
    <t>N/A (Pozn. 1)</t>
  </si>
  <si>
    <t>Oddiel 2</t>
  </si>
  <si>
    <t>Doplňujúce údaje</t>
  </si>
  <si>
    <t>Preprava osôb (tis. osôb)</t>
  </si>
  <si>
    <t>Prepravné výkony (tis. oskm)</t>
  </si>
  <si>
    <t>Ubehnuté kilometre (tis. km)</t>
  </si>
  <si>
    <t>Čas prevádzky spolu (tis. hod.)</t>
  </si>
  <si>
    <t>Priemerný evidenčný stav autobusov</t>
  </si>
  <si>
    <t>Priemerný stav vodičov (osoby)</t>
  </si>
  <si>
    <t>Preprava cestujúcich (tis. osôb) r. 33</t>
  </si>
  <si>
    <t>Prepravné výkony (tis. oskm) r. 34</t>
  </si>
  <si>
    <t>Pozn. 1 - Dopravca Blaguss Slovakia s.r.o. v danom období neposkytoval mestu Ružomberok inú než Mestskú pravidelnú autobusovú dopravu. Kategória Ostatná pravidelná doprava preto nemá v tomto výkaze obsahovú náplň.</t>
  </si>
  <si>
    <t>01-06/2021</t>
  </si>
  <si>
    <t>07-12/2021</t>
  </si>
  <si>
    <t>01-12/2022</t>
  </si>
  <si>
    <t>2022 CELKOM</t>
  </si>
  <si>
    <t>01-12/2023</t>
  </si>
  <si>
    <t>2023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</si>
</sst>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9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 applyAlignment="1">
      <alignment horizontal="center"/>
    </xf>
    <xf numFmtId="164" fontId="0" fillId="0" borderId="7" xfId="1" applyNumberFormat="1" applyFont="1" applyFill="1" applyBorder="1"/>
    <xf numFmtId="3" fontId="0" fillId="0" borderId="6" xfId="0" applyNumberFormat="1" applyBorder="1"/>
    <xf numFmtId="3" fontId="0" fillId="0" borderId="7" xfId="0" applyNumberFormat="1" applyBorder="1"/>
    <xf numFmtId="165" fontId="0" fillId="0" borderId="0" xfId="0" applyNumberFormat="1"/>
    <xf numFmtId="3" fontId="0" fillId="0" borderId="8" xfId="0" applyNumberFormat="1" applyBorder="1"/>
    <xf numFmtId="0" fontId="0" fillId="0" borderId="3" xfId="0" quotePrefix="1" applyBorder="1"/>
    <xf numFmtId="14" fontId="1" fillId="0" borderId="0" xfId="0" quotePrefix="1" applyNumberFormat="1" applyFont="1"/>
    <xf numFmtId="14" fontId="0" fillId="0" borderId="0" xfId="0" quotePrefix="1" applyNumberFormat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workbookViewId="0">
      <selection activeCell="E45" sqref="E45"/>
    </sheetView>
  </sheetViews>
  <sheetFormatPr defaultRowHeight="15" x14ac:dyDescent="0.25"/>
  <cols>
    <col min="1" max="1" width="17.7109375" customWidth="1"/>
    <col min="2" max="2" width="22.7109375" customWidth="1"/>
    <col min="3" max="3" width="8.140625" customWidth="1"/>
    <col min="4" max="4" width="16.28515625" customWidth="1"/>
  </cols>
  <sheetData>
    <row r="1" spans="1:4" ht="17.25" x14ac:dyDescent="0.3">
      <c r="A1" s="30" t="s">
        <v>0</v>
      </c>
      <c r="B1" s="30"/>
      <c r="C1" s="30"/>
      <c r="D1" s="30"/>
    </row>
    <row r="2" spans="1:4" ht="17.25" x14ac:dyDescent="0.3">
      <c r="A2" s="13" t="s">
        <v>1</v>
      </c>
      <c r="B2" s="13"/>
      <c r="C2" s="13"/>
      <c r="D2" s="13"/>
    </row>
    <row r="4" spans="1:4" x14ac:dyDescent="0.25">
      <c r="A4" t="s">
        <v>2</v>
      </c>
      <c r="B4" s="23" t="s">
        <v>3</v>
      </c>
    </row>
    <row r="5" spans="1:4" x14ac:dyDescent="0.25">
      <c r="B5" s="9"/>
    </row>
    <row r="6" spans="1:4" x14ac:dyDescent="0.25">
      <c r="B6" s="9"/>
    </row>
    <row r="7" spans="1:4" x14ac:dyDescent="0.25">
      <c r="B7" s="9"/>
    </row>
    <row r="8" spans="1:4" x14ac:dyDescent="0.25">
      <c r="A8" t="s">
        <v>4</v>
      </c>
      <c r="B8" s="9" t="s">
        <v>5</v>
      </c>
    </row>
    <row r="9" spans="1:4" x14ac:dyDescent="0.25">
      <c r="A9" t="s">
        <v>6</v>
      </c>
      <c r="B9" s="9" t="s">
        <v>7</v>
      </c>
    </row>
    <row r="10" spans="1:4" x14ac:dyDescent="0.25">
      <c r="A10" t="s">
        <v>8</v>
      </c>
      <c r="B10" s="12">
        <v>35796251</v>
      </c>
    </row>
    <row r="11" spans="1:4" x14ac:dyDescent="0.25">
      <c r="B11" s="9"/>
      <c r="D11" s="1" t="s">
        <v>9</v>
      </c>
    </row>
    <row r="12" spans="1:4" ht="15.75" thickBot="1" x14ac:dyDescent="0.3"/>
    <row r="13" spans="1:4" ht="45.75" thickBot="1" x14ac:dyDescent="0.3">
      <c r="A13" s="11" t="s">
        <v>10</v>
      </c>
      <c r="B13" s="10" t="s">
        <v>11</v>
      </c>
      <c r="D13" s="6" t="s">
        <v>12</v>
      </c>
    </row>
    <row r="14" spans="1:4" x14ac:dyDescent="0.25">
      <c r="D14" s="5" t="s">
        <v>13</v>
      </c>
    </row>
    <row r="15" spans="1:4" ht="15.75" thickBot="1" x14ac:dyDescent="0.3">
      <c r="C15" s="7" t="s">
        <v>14</v>
      </c>
      <c r="D15" s="8">
        <v>3</v>
      </c>
    </row>
    <row r="16" spans="1:4" x14ac:dyDescent="0.25">
      <c r="A16" s="2" t="s">
        <v>15</v>
      </c>
      <c r="B16" s="3"/>
      <c r="C16" s="7">
        <v>10</v>
      </c>
      <c r="D16" s="14">
        <v>271438.90162574255</v>
      </c>
    </row>
    <row r="17" spans="1:4" x14ac:dyDescent="0.25">
      <c r="A17" s="2" t="s">
        <v>16</v>
      </c>
      <c r="B17" s="3"/>
      <c r="C17" s="7">
        <v>11</v>
      </c>
      <c r="D17" s="15">
        <v>6518.7268000000004</v>
      </c>
    </row>
    <row r="18" spans="1:4" x14ac:dyDescent="0.25">
      <c r="A18" s="2" t="s">
        <v>17</v>
      </c>
      <c r="B18" s="3"/>
      <c r="C18" s="7">
        <v>12</v>
      </c>
      <c r="D18" s="15">
        <v>13037.453600000001</v>
      </c>
    </row>
    <row r="19" spans="1:4" x14ac:dyDescent="0.25">
      <c r="A19" s="2" t="s">
        <v>18</v>
      </c>
      <c r="B19" s="3"/>
      <c r="C19" s="7">
        <v>13</v>
      </c>
      <c r="D19" s="15">
        <v>392735.68213756615</v>
      </c>
    </row>
    <row r="20" spans="1:4" x14ac:dyDescent="0.25">
      <c r="A20" s="29" t="s">
        <v>19</v>
      </c>
      <c r="B20" s="4" t="s">
        <v>20</v>
      </c>
      <c r="C20" s="7">
        <v>14</v>
      </c>
      <c r="D20" s="15">
        <v>0</v>
      </c>
    </row>
    <row r="21" spans="1:4" x14ac:dyDescent="0.25">
      <c r="A21" s="29"/>
      <c r="B21" s="4" t="s">
        <v>21</v>
      </c>
      <c r="C21" s="7">
        <v>15</v>
      </c>
      <c r="D21" s="15">
        <v>289934.15999999997</v>
      </c>
    </row>
    <row r="22" spans="1:4" x14ac:dyDescent="0.25">
      <c r="A22" s="29"/>
      <c r="B22" s="4" t="s">
        <v>22</v>
      </c>
      <c r="C22" s="7">
        <v>16</v>
      </c>
      <c r="D22" s="15">
        <v>54777.290000000008</v>
      </c>
    </row>
    <row r="23" spans="1:4" x14ac:dyDescent="0.25">
      <c r="A23" s="29" t="s">
        <v>23</v>
      </c>
      <c r="B23" s="4" t="s">
        <v>24</v>
      </c>
      <c r="C23" s="7">
        <v>17</v>
      </c>
      <c r="D23" s="15">
        <v>25491.018666666663</v>
      </c>
    </row>
    <row r="24" spans="1:4" x14ac:dyDescent="0.25">
      <c r="A24" s="29"/>
      <c r="B24" s="4" t="s">
        <v>25</v>
      </c>
      <c r="C24" s="7">
        <v>18</v>
      </c>
      <c r="D24" s="15">
        <v>138242.96011242326</v>
      </c>
    </row>
    <row r="25" spans="1:4" x14ac:dyDescent="0.25">
      <c r="A25" s="29"/>
      <c r="B25" s="4" t="s">
        <v>26</v>
      </c>
      <c r="C25" s="7">
        <v>19</v>
      </c>
      <c r="D25" s="17">
        <v>0</v>
      </c>
    </row>
    <row r="26" spans="1:4" x14ac:dyDescent="0.25">
      <c r="A26" s="29" t="s">
        <v>27</v>
      </c>
      <c r="B26" s="4" t="s">
        <v>28</v>
      </c>
      <c r="C26" s="7">
        <v>20</v>
      </c>
      <c r="D26" s="15">
        <v>50275.439999999995</v>
      </c>
    </row>
    <row r="27" spans="1:4" x14ac:dyDescent="0.25">
      <c r="A27" s="29"/>
      <c r="B27" s="4" t="s">
        <v>29</v>
      </c>
      <c r="C27" s="7">
        <v>21</v>
      </c>
      <c r="D27" s="15">
        <v>24492.77</v>
      </c>
    </row>
    <row r="28" spans="1:4" x14ac:dyDescent="0.25">
      <c r="A28" s="2" t="s">
        <v>30</v>
      </c>
      <c r="B28" s="3"/>
      <c r="C28" s="7">
        <v>22</v>
      </c>
      <c r="D28" s="17">
        <f>SUM(D16:D27)</f>
        <v>1266944.4029423986</v>
      </c>
    </row>
    <row r="29" spans="1:4" x14ac:dyDescent="0.25">
      <c r="A29" s="2" t="s">
        <v>31</v>
      </c>
      <c r="B29" s="3"/>
      <c r="C29" s="7">
        <v>23</v>
      </c>
      <c r="D29" s="17">
        <v>219830</v>
      </c>
    </row>
    <row r="30" spans="1:4" x14ac:dyDescent="0.25">
      <c r="A30" s="2" t="s">
        <v>32</v>
      </c>
      <c r="B30" s="3"/>
      <c r="C30" s="7">
        <v>24</v>
      </c>
      <c r="D30" s="17">
        <v>540000</v>
      </c>
    </row>
    <row r="31" spans="1:4" x14ac:dyDescent="0.25">
      <c r="A31" s="2" t="s">
        <v>33</v>
      </c>
      <c r="B31" s="3"/>
      <c r="C31" s="7">
        <v>25</v>
      </c>
      <c r="D31" s="17">
        <f>+D29+D30</f>
        <v>759830</v>
      </c>
    </row>
    <row r="32" spans="1:4" x14ac:dyDescent="0.25">
      <c r="A32" s="22" t="s">
        <v>34</v>
      </c>
      <c r="B32" s="3"/>
      <c r="C32" s="7">
        <v>26</v>
      </c>
      <c r="D32" s="17">
        <f>+D31-D28</f>
        <v>-507114.40294239856</v>
      </c>
    </row>
    <row r="33" spans="1:4" x14ac:dyDescent="0.25">
      <c r="A33" s="2" t="s">
        <v>35</v>
      </c>
      <c r="B33" s="3"/>
      <c r="C33" s="7">
        <v>27</v>
      </c>
      <c r="D33" s="17"/>
    </row>
    <row r="34" spans="1:4" x14ac:dyDescent="0.25">
      <c r="A34" s="2" t="s">
        <v>36</v>
      </c>
      <c r="B34" s="3"/>
      <c r="C34" s="7">
        <v>28</v>
      </c>
      <c r="D34" s="17"/>
    </row>
    <row r="35" spans="1:4" x14ac:dyDescent="0.25">
      <c r="A35" s="2" t="s">
        <v>37</v>
      </c>
      <c r="B35" s="3"/>
      <c r="C35" s="7">
        <v>29</v>
      </c>
      <c r="D35" s="17">
        <f>+D32-D34-D33</f>
        <v>-507114.40294239856</v>
      </c>
    </row>
    <row r="36" spans="1:4" ht="15.75" thickBot="1" x14ac:dyDescent="0.3">
      <c r="A36" s="2" t="s">
        <v>38</v>
      </c>
      <c r="B36" s="3"/>
      <c r="C36" s="7">
        <v>30</v>
      </c>
      <c r="D36" s="16" t="s">
        <v>39</v>
      </c>
    </row>
    <row r="37" spans="1:4" x14ac:dyDescent="0.25">
      <c r="C37" s="1"/>
    </row>
    <row r="38" spans="1:4" ht="31.9" customHeight="1" thickBot="1" x14ac:dyDescent="0.3">
      <c r="C38" s="1"/>
      <c r="D38" s="25" t="s">
        <v>40</v>
      </c>
    </row>
    <row r="39" spans="1:4" ht="15.75" thickBot="1" x14ac:dyDescent="0.3">
      <c r="A39" s="2" t="s">
        <v>41</v>
      </c>
      <c r="B39" s="3"/>
      <c r="C39" s="7">
        <v>32</v>
      </c>
      <c r="D39" s="26" t="s">
        <v>42</v>
      </c>
    </row>
    <row r="40" spans="1:4" x14ac:dyDescent="0.25">
      <c r="C40" s="1"/>
    </row>
    <row r="41" spans="1:4" ht="15.75" thickBot="1" x14ac:dyDescent="0.3">
      <c r="C41" s="1"/>
    </row>
    <row r="42" spans="1:4" ht="45.75" thickBot="1" x14ac:dyDescent="0.3">
      <c r="A42" s="11" t="s">
        <v>43</v>
      </c>
      <c r="B42" s="10" t="s">
        <v>44</v>
      </c>
      <c r="C42" s="1"/>
      <c r="D42" s="6" t="s">
        <v>12</v>
      </c>
    </row>
    <row r="43" spans="1:4" x14ac:dyDescent="0.25">
      <c r="C43" s="1"/>
      <c r="D43" s="5" t="s">
        <v>13</v>
      </c>
    </row>
    <row r="44" spans="1:4" ht="15.75" thickBot="1" x14ac:dyDescent="0.3">
      <c r="C44" s="7" t="s">
        <v>14</v>
      </c>
      <c r="D44" s="8">
        <v>3</v>
      </c>
    </row>
    <row r="45" spans="1:4" x14ac:dyDescent="0.25">
      <c r="A45" s="2" t="s">
        <v>45</v>
      </c>
      <c r="B45" s="3"/>
      <c r="C45" s="7">
        <v>33</v>
      </c>
      <c r="D45" s="18">
        <v>926</v>
      </c>
    </row>
    <row r="46" spans="1:4" x14ac:dyDescent="0.25">
      <c r="A46" s="2" t="s">
        <v>46</v>
      </c>
      <c r="B46" s="3"/>
      <c r="C46" s="7">
        <v>34</v>
      </c>
      <c r="D46" s="19">
        <v>2937</v>
      </c>
    </row>
    <row r="47" spans="1:4" x14ac:dyDescent="0.25">
      <c r="A47" s="2" t="s">
        <v>47</v>
      </c>
      <c r="B47" s="3"/>
      <c r="C47" s="7">
        <v>35</v>
      </c>
      <c r="D47" s="19">
        <v>652</v>
      </c>
    </row>
    <row r="48" spans="1:4" x14ac:dyDescent="0.25">
      <c r="A48" s="2" t="s">
        <v>48</v>
      </c>
      <c r="B48" s="3"/>
      <c r="C48" s="7">
        <v>36</v>
      </c>
      <c r="D48" s="19">
        <v>44.707999999999998</v>
      </c>
    </row>
    <row r="49" spans="1:4" x14ac:dyDescent="0.25">
      <c r="A49" s="2" t="s">
        <v>49</v>
      </c>
      <c r="B49" s="3"/>
      <c r="C49" s="7">
        <v>37</v>
      </c>
      <c r="D49" s="19">
        <v>15</v>
      </c>
    </row>
    <row r="50" spans="1:4" ht="15.75" thickBot="1" x14ac:dyDescent="0.3">
      <c r="A50" s="2" t="s">
        <v>50</v>
      </c>
      <c r="B50" s="3"/>
      <c r="C50" s="7">
        <v>38</v>
      </c>
      <c r="D50" s="21">
        <v>30</v>
      </c>
    </row>
    <row r="53" spans="1:4" ht="30.6" customHeight="1" thickBot="1" x14ac:dyDescent="0.3">
      <c r="C53" s="1"/>
      <c r="D53" s="25" t="s">
        <v>40</v>
      </c>
    </row>
    <row r="54" spans="1:4" x14ac:dyDescent="0.25">
      <c r="A54" s="2" t="s">
        <v>51</v>
      </c>
      <c r="B54" s="3"/>
      <c r="C54" s="7">
        <v>43</v>
      </c>
      <c r="D54" s="27" t="s">
        <v>42</v>
      </c>
    </row>
    <row r="55" spans="1:4" ht="15.75" thickBot="1" x14ac:dyDescent="0.3">
      <c r="A55" s="2" t="s">
        <v>52</v>
      </c>
      <c r="B55" s="3"/>
      <c r="C55" s="7">
        <v>44</v>
      </c>
      <c r="D55" s="28" t="s">
        <v>42</v>
      </c>
    </row>
    <row r="57" spans="1:4" x14ac:dyDescent="0.25">
      <c r="A57" s="31" t="s">
        <v>53</v>
      </c>
      <c r="B57" s="31"/>
      <c r="C57" s="31"/>
      <c r="D57" s="31"/>
    </row>
    <row r="58" spans="1:4" x14ac:dyDescent="0.25">
      <c r="A58" s="31"/>
      <c r="B58" s="31"/>
      <c r="C58" s="31"/>
      <c r="D58" s="31"/>
    </row>
    <row r="59" spans="1:4" x14ac:dyDescent="0.25">
      <c r="A59" s="31"/>
      <c r="B59" s="31"/>
      <c r="C59" s="31"/>
      <c r="D59" s="31"/>
    </row>
  </sheetData>
  <mergeCells count="5">
    <mergeCell ref="A20:A22"/>
    <mergeCell ref="A23:A25"/>
    <mergeCell ref="A26:A27"/>
    <mergeCell ref="A1:D1"/>
    <mergeCell ref="A57:D59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opLeftCell="A10" workbookViewId="0">
      <selection activeCell="D46" sqref="D46"/>
    </sheetView>
  </sheetViews>
  <sheetFormatPr defaultRowHeight="15" x14ac:dyDescent="0.25"/>
  <cols>
    <col min="1" max="1" width="17.7109375" customWidth="1"/>
    <col min="2" max="2" width="22.7109375" customWidth="1"/>
    <col min="3" max="3" width="8.140625" customWidth="1"/>
    <col min="4" max="4" width="16.28515625" customWidth="1"/>
  </cols>
  <sheetData>
    <row r="1" spans="1:4" ht="17.25" x14ac:dyDescent="0.3">
      <c r="A1" s="30" t="s">
        <v>0</v>
      </c>
      <c r="B1" s="30"/>
      <c r="C1" s="30"/>
      <c r="D1" s="30"/>
    </row>
    <row r="2" spans="1:4" ht="17.25" x14ac:dyDescent="0.3">
      <c r="A2" s="13" t="s">
        <v>1</v>
      </c>
      <c r="B2" s="13"/>
      <c r="C2" s="13"/>
      <c r="D2" s="13"/>
    </row>
    <row r="4" spans="1:4" x14ac:dyDescent="0.25">
      <c r="A4" t="s">
        <v>2</v>
      </c>
      <c r="B4" s="23" t="s">
        <v>54</v>
      </c>
    </row>
    <row r="5" spans="1:4" x14ac:dyDescent="0.25">
      <c r="B5" s="9"/>
    </row>
    <row r="6" spans="1:4" x14ac:dyDescent="0.25">
      <c r="B6" s="9"/>
    </row>
    <row r="7" spans="1:4" x14ac:dyDescent="0.25">
      <c r="B7" s="9"/>
    </row>
    <row r="8" spans="1:4" x14ac:dyDescent="0.25">
      <c r="A8" t="s">
        <v>4</v>
      </c>
      <c r="B8" s="9" t="s">
        <v>5</v>
      </c>
    </row>
    <row r="9" spans="1:4" x14ac:dyDescent="0.25">
      <c r="A9" t="s">
        <v>6</v>
      </c>
      <c r="B9" s="9" t="s">
        <v>7</v>
      </c>
    </row>
    <row r="10" spans="1:4" x14ac:dyDescent="0.25">
      <c r="A10" t="s">
        <v>8</v>
      </c>
      <c r="B10" s="12">
        <v>35796251</v>
      </c>
    </row>
    <row r="11" spans="1:4" x14ac:dyDescent="0.25">
      <c r="B11" s="9"/>
      <c r="D11" s="24" t="s">
        <v>54</v>
      </c>
    </row>
    <row r="12" spans="1:4" ht="15.75" thickBot="1" x14ac:dyDescent="0.3"/>
    <row r="13" spans="1:4" ht="45.75" thickBot="1" x14ac:dyDescent="0.3">
      <c r="A13" s="11" t="s">
        <v>10</v>
      </c>
      <c r="B13" s="10" t="s">
        <v>11</v>
      </c>
      <c r="D13" s="6" t="s">
        <v>12</v>
      </c>
    </row>
    <row r="14" spans="1:4" x14ac:dyDescent="0.25">
      <c r="D14" s="5" t="s">
        <v>13</v>
      </c>
    </row>
    <row r="15" spans="1:4" ht="15.75" thickBot="1" x14ac:dyDescent="0.3">
      <c r="C15" s="7" t="s">
        <v>14</v>
      </c>
      <c r="D15" s="8">
        <v>3</v>
      </c>
    </row>
    <row r="16" spans="1:4" x14ac:dyDescent="0.25">
      <c r="A16" s="2" t="s">
        <v>15</v>
      </c>
      <c r="B16" s="3"/>
      <c r="C16" s="7">
        <v>10</v>
      </c>
      <c r="D16" s="14">
        <v>121643.41876066249</v>
      </c>
    </row>
    <row r="17" spans="1:4" x14ac:dyDescent="0.25">
      <c r="A17" s="2" t="s">
        <v>16</v>
      </c>
      <c r="B17" s="3"/>
      <c r="C17" s="7">
        <v>11</v>
      </c>
      <c r="D17" s="15">
        <v>3130.4533000000001</v>
      </c>
    </row>
    <row r="18" spans="1:4" x14ac:dyDescent="0.25">
      <c r="A18" s="2" t="s">
        <v>17</v>
      </c>
      <c r="B18" s="3"/>
      <c r="C18" s="7">
        <v>12</v>
      </c>
      <c r="D18" s="15">
        <v>6260.9066000000003</v>
      </c>
    </row>
    <row r="19" spans="1:4" x14ac:dyDescent="0.25">
      <c r="A19" s="2" t="s">
        <v>18</v>
      </c>
      <c r="B19" s="3"/>
      <c r="C19" s="7">
        <v>13</v>
      </c>
      <c r="D19" s="15">
        <v>196367.84106878308</v>
      </c>
    </row>
    <row r="20" spans="1:4" x14ac:dyDescent="0.25">
      <c r="A20" s="29" t="s">
        <v>19</v>
      </c>
      <c r="B20" s="4" t="s">
        <v>20</v>
      </c>
      <c r="C20" s="7">
        <v>14</v>
      </c>
      <c r="D20" s="15">
        <v>0</v>
      </c>
    </row>
    <row r="21" spans="1:4" x14ac:dyDescent="0.25">
      <c r="A21" s="29"/>
      <c r="B21" s="4" t="s">
        <v>21</v>
      </c>
      <c r="C21" s="7">
        <v>15</v>
      </c>
      <c r="D21" s="15">
        <v>144967.07999999999</v>
      </c>
    </row>
    <row r="22" spans="1:4" x14ac:dyDescent="0.25">
      <c r="A22" s="29"/>
      <c r="B22" s="4" t="s">
        <v>22</v>
      </c>
      <c r="C22" s="7">
        <v>16</v>
      </c>
      <c r="D22" s="15">
        <v>28926.910000000003</v>
      </c>
    </row>
    <row r="23" spans="1:4" x14ac:dyDescent="0.25">
      <c r="A23" s="29" t="s">
        <v>23</v>
      </c>
      <c r="B23" s="4" t="s">
        <v>24</v>
      </c>
      <c r="C23" s="7">
        <v>17</v>
      </c>
      <c r="D23" s="15">
        <v>12745.509333333332</v>
      </c>
    </row>
    <row r="24" spans="1:4" x14ac:dyDescent="0.25">
      <c r="A24" s="29"/>
      <c r="B24" s="4" t="s">
        <v>25</v>
      </c>
      <c r="C24" s="7">
        <v>18</v>
      </c>
      <c r="D24" s="15">
        <v>69121.480056211629</v>
      </c>
    </row>
    <row r="25" spans="1:4" x14ac:dyDescent="0.25">
      <c r="A25" s="29"/>
      <c r="B25" s="4" t="s">
        <v>26</v>
      </c>
      <c r="C25" s="7">
        <v>19</v>
      </c>
      <c r="D25" s="17">
        <v>0</v>
      </c>
    </row>
    <row r="26" spans="1:4" x14ac:dyDescent="0.25">
      <c r="A26" s="29" t="s">
        <v>27</v>
      </c>
      <c r="B26" s="4" t="s">
        <v>28</v>
      </c>
      <c r="C26" s="7">
        <v>20</v>
      </c>
      <c r="D26" s="15">
        <v>29045.579999999994</v>
      </c>
    </row>
    <row r="27" spans="1:4" x14ac:dyDescent="0.25">
      <c r="A27" s="29"/>
      <c r="B27" s="4" t="s">
        <v>29</v>
      </c>
      <c r="C27" s="7">
        <v>21</v>
      </c>
      <c r="D27" s="15">
        <v>12709.27</v>
      </c>
    </row>
    <row r="28" spans="1:4" x14ac:dyDescent="0.25">
      <c r="A28" s="2" t="s">
        <v>30</v>
      </c>
      <c r="B28" s="3"/>
      <c r="C28" s="7">
        <v>22</v>
      </c>
      <c r="D28" s="17">
        <f>SUM(D16:D27)</f>
        <v>624918.44911899045</v>
      </c>
    </row>
    <row r="29" spans="1:4" x14ac:dyDescent="0.25">
      <c r="A29" s="2" t="s">
        <v>31</v>
      </c>
      <c r="B29" s="3"/>
      <c r="C29" s="7">
        <v>23</v>
      </c>
      <c r="D29" s="17">
        <v>96849</v>
      </c>
    </row>
    <row r="30" spans="1:4" x14ac:dyDescent="0.25">
      <c r="A30" s="2" t="s">
        <v>32</v>
      </c>
      <c r="B30" s="3"/>
      <c r="C30" s="7">
        <v>24</v>
      </c>
      <c r="D30" s="17">
        <v>210000</v>
      </c>
    </row>
    <row r="31" spans="1:4" x14ac:dyDescent="0.25">
      <c r="A31" s="2" t="s">
        <v>33</v>
      </c>
      <c r="B31" s="3"/>
      <c r="C31" s="7">
        <v>25</v>
      </c>
      <c r="D31" s="17">
        <f>+D29+D30</f>
        <v>306849</v>
      </c>
    </row>
    <row r="32" spans="1:4" x14ac:dyDescent="0.25">
      <c r="A32" s="22" t="s">
        <v>34</v>
      </c>
      <c r="B32" s="3"/>
      <c r="C32" s="7">
        <v>26</v>
      </c>
      <c r="D32" s="17">
        <f>+D31-D28</f>
        <v>-318069.44911899045</v>
      </c>
    </row>
    <row r="33" spans="1:4" x14ac:dyDescent="0.25">
      <c r="A33" s="2" t="s">
        <v>35</v>
      </c>
      <c r="B33" s="3"/>
      <c r="C33" s="7">
        <v>27</v>
      </c>
      <c r="D33" s="17"/>
    </row>
    <row r="34" spans="1:4" x14ac:dyDescent="0.25">
      <c r="A34" s="2" t="s">
        <v>36</v>
      </c>
      <c r="B34" s="3"/>
      <c r="C34" s="7">
        <v>28</v>
      </c>
      <c r="D34" s="17"/>
    </row>
    <row r="35" spans="1:4" x14ac:dyDescent="0.25">
      <c r="A35" s="2" t="s">
        <v>37</v>
      </c>
      <c r="B35" s="3"/>
      <c r="C35" s="7">
        <v>29</v>
      </c>
      <c r="D35" s="17">
        <f>+D32-D34-D33</f>
        <v>-318069.44911899045</v>
      </c>
    </row>
    <row r="36" spans="1:4" ht="15.75" thickBot="1" x14ac:dyDescent="0.3">
      <c r="A36" s="2" t="s">
        <v>38</v>
      </c>
      <c r="B36" s="3"/>
      <c r="C36" s="7">
        <v>30</v>
      </c>
      <c r="D36" s="16" t="s">
        <v>39</v>
      </c>
    </row>
    <row r="37" spans="1:4" x14ac:dyDescent="0.25">
      <c r="C37" s="1"/>
    </row>
    <row r="38" spans="1:4" ht="34.15" customHeight="1" thickBot="1" x14ac:dyDescent="0.3">
      <c r="C38" s="1"/>
      <c r="D38" s="25" t="s">
        <v>40</v>
      </c>
    </row>
    <row r="39" spans="1:4" ht="15.75" thickBot="1" x14ac:dyDescent="0.3">
      <c r="A39" s="2" t="s">
        <v>41</v>
      </c>
      <c r="B39" s="3"/>
      <c r="C39" s="7">
        <v>32</v>
      </c>
      <c r="D39" s="26" t="s">
        <v>42</v>
      </c>
    </row>
    <row r="40" spans="1:4" x14ac:dyDescent="0.25">
      <c r="C40" s="1"/>
    </row>
    <row r="41" spans="1:4" ht="15.75" thickBot="1" x14ac:dyDescent="0.3">
      <c r="C41" s="1"/>
    </row>
    <row r="42" spans="1:4" ht="45.75" thickBot="1" x14ac:dyDescent="0.3">
      <c r="A42" s="11" t="s">
        <v>43</v>
      </c>
      <c r="B42" s="10" t="s">
        <v>44</v>
      </c>
      <c r="C42" s="1"/>
      <c r="D42" s="6" t="s">
        <v>12</v>
      </c>
    </row>
    <row r="43" spans="1:4" x14ac:dyDescent="0.25">
      <c r="C43" s="1"/>
      <c r="D43" s="5" t="s">
        <v>13</v>
      </c>
    </row>
    <row r="44" spans="1:4" ht="15.75" thickBot="1" x14ac:dyDescent="0.3">
      <c r="C44" s="7" t="s">
        <v>14</v>
      </c>
      <c r="D44" s="8">
        <v>3</v>
      </c>
    </row>
    <row r="45" spans="1:4" x14ac:dyDescent="0.25">
      <c r="A45" s="2" t="s">
        <v>45</v>
      </c>
      <c r="B45" s="3"/>
      <c r="C45" s="7">
        <v>33</v>
      </c>
      <c r="D45" s="18">
        <f>177.45+192.8</f>
        <v>370.25</v>
      </c>
    </row>
    <row r="46" spans="1:4" x14ac:dyDescent="0.25">
      <c r="A46" s="2" t="s">
        <v>46</v>
      </c>
      <c r="B46" s="3"/>
      <c r="C46" s="7">
        <v>34</v>
      </c>
      <c r="D46" s="19">
        <v>1269</v>
      </c>
    </row>
    <row r="47" spans="1:4" x14ac:dyDescent="0.25">
      <c r="A47" s="2" t="s">
        <v>47</v>
      </c>
      <c r="B47" s="3"/>
      <c r="C47" s="7">
        <v>35</v>
      </c>
      <c r="D47" s="19">
        <v>313</v>
      </c>
    </row>
    <row r="48" spans="1:4" x14ac:dyDescent="0.25">
      <c r="A48" s="2" t="s">
        <v>48</v>
      </c>
      <c r="B48" s="3"/>
      <c r="C48" s="7">
        <v>36</v>
      </c>
      <c r="D48" s="19">
        <v>21.46</v>
      </c>
    </row>
    <row r="49" spans="1:4" x14ac:dyDescent="0.25">
      <c r="A49" s="2" t="s">
        <v>49</v>
      </c>
      <c r="B49" s="3"/>
      <c r="C49" s="7">
        <v>37</v>
      </c>
      <c r="D49" s="19">
        <v>15</v>
      </c>
    </row>
    <row r="50" spans="1:4" ht="15.75" thickBot="1" x14ac:dyDescent="0.3">
      <c r="A50" s="2" t="s">
        <v>50</v>
      </c>
      <c r="B50" s="3"/>
      <c r="C50" s="7">
        <v>38</v>
      </c>
      <c r="D50" s="21">
        <v>30</v>
      </c>
    </row>
    <row r="52" spans="1:4" ht="33" customHeight="1" thickBot="1" x14ac:dyDescent="0.3">
      <c r="C52" s="1"/>
      <c r="D52" s="25" t="s">
        <v>40</v>
      </c>
    </row>
    <row r="53" spans="1:4" x14ac:dyDescent="0.25">
      <c r="A53" s="2" t="s">
        <v>51</v>
      </c>
      <c r="B53" s="3"/>
      <c r="C53" s="7">
        <v>43</v>
      </c>
      <c r="D53" s="27" t="s">
        <v>42</v>
      </c>
    </row>
    <row r="54" spans="1:4" ht="15.75" thickBot="1" x14ac:dyDescent="0.3">
      <c r="A54" s="2" t="s">
        <v>52</v>
      </c>
      <c r="B54" s="3"/>
      <c r="C54" s="7">
        <v>44</v>
      </c>
      <c r="D54" s="28" t="s">
        <v>42</v>
      </c>
    </row>
    <row r="56" spans="1:4" x14ac:dyDescent="0.25">
      <c r="A56" s="31" t="s">
        <v>53</v>
      </c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  <row r="60" spans="1:4" x14ac:dyDescent="0.25">
      <c r="D60" s="20"/>
    </row>
    <row r="61" spans="1:4" x14ac:dyDescent="0.25">
      <c r="D61" s="20"/>
    </row>
  </sheetData>
  <mergeCells count="5">
    <mergeCell ref="A1:D1"/>
    <mergeCell ref="A20:A22"/>
    <mergeCell ref="A23:A25"/>
    <mergeCell ref="A26:A27"/>
    <mergeCell ref="A56:D58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opLeftCell="A16" workbookViewId="0">
      <selection activeCell="D45" sqref="D45"/>
    </sheetView>
  </sheetViews>
  <sheetFormatPr defaultRowHeight="15" x14ac:dyDescent="0.25"/>
  <cols>
    <col min="1" max="1" width="17.7109375" customWidth="1"/>
    <col min="2" max="2" width="22.7109375" customWidth="1"/>
    <col min="3" max="3" width="8.140625" customWidth="1"/>
    <col min="4" max="4" width="16.28515625" customWidth="1"/>
  </cols>
  <sheetData>
    <row r="1" spans="1:4" ht="17.25" x14ac:dyDescent="0.3">
      <c r="A1" s="30" t="s">
        <v>0</v>
      </c>
      <c r="B1" s="30"/>
      <c r="C1" s="30"/>
      <c r="D1" s="30"/>
    </row>
    <row r="2" spans="1:4" ht="17.25" x14ac:dyDescent="0.3">
      <c r="A2" s="13" t="s">
        <v>1</v>
      </c>
      <c r="B2" s="13"/>
      <c r="C2" s="13"/>
      <c r="D2" s="13"/>
    </row>
    <row r="4" spans="1:4" x14ac:dyDescent="0.25">
      <c r="A4" t="s">
        <v>2</v>
      </c>
      <c r="B4" s="23" t="s">
        <v>55</v>
      </c>
    </row>
    <row r="5" spans="1:4" x14ac:dyDescent="0.25">
      <c r="B5" s="9"/>
    </row>
    <row r="6" spans="1:4" x14ac:dyDescent="0.25">
      <c r="B6" s="9"/>
    </row>
    <row r="7" spans="1:4" x14ac:dyDescent="0.25">
      <c r="B7" s="9"/>
    </row>
    <row r="8" spans="1:4" x14ac:dyDescent="0.25">
      <c r="A8" t="s">
        <v>4</v>
      </c>
      <c r="B8" s="9" t="s">
        <v>5</v>
      </c>
    </row>
    <row r="9" spans="1:4" x14ac:dyDescent="0.25">
      <c r="A9" t="s">
        <v>6</v>
      </c>
      <c r="B9" s="9" t="s">
        <v>7</v>
      </c>
    </row>
    <row r="10" spans="1:4" x14ac:dyDescent="0.25">
      <c r="A10" t="s">
        <v>8</v>
      </c>
      <c r="B10" s="12">
        <v>35796251</v>
      </c>
    </row>
    <row r="11" spans="1:4" x14ac:dyDescent="0.25">
      <c r="B11" s="9"/>
      <c r="D11" s="24" t="s">
        <v>55</v>
      </c>
    </row>
    <row r="12" spans="1:4" ht="15.75" thickBot="1" x14ac:dyDescent="0.3"/>
    <row r="13" spans="1:4" ht="45.75" thickBot="1" x14ac:dyDescent="0.3">
      <c r="A13" s="11" t="s">
        <v>10</v>
      </c>
      <c r="B13" s="10" t="s">
        <v>11</v>
      </c>
      <c r="D13" s="6" t="s">
        <v>12</v>
      </c>
    </row>
    <row r="14" spans="1:4" x14ac:dyDescent="0.25">
      <c r="D14" s="5" t="s">
        <v>13</v>
      </c>
    </row>
    <row r="15" spans="1:4" ht="15.75" thickBot="1" x14ac:dyDescent="0.3">
      <c r="C15" s="7" t="s">
        <v>14</v>
      </c>
      <c r="D15" s="8">
        <v>3</v>
      </c>
    </row>
    <row r="16" spans="1:4" x14ac:dyDescent="0.25">
      <c r="A16" s="2" t="s">
        <v>15</v>
      </c>
      <c r="B16" s="3"/>
      <c r="C16" s="7">
        <v>10</v>
      </c>
      <c r="D16" s="14">
        <v>149795.48286508003</v>
      </c>
    </row>
    <row r="17" spans="1:4" x14ac:dyDescent="0.25">
      <c r="A17" s="2" t="s">
        <v>16</v>
      </c>
      <c r="B17" s="3"/>
      <c r="C17" s="7">
        <v>11</v>
      </c>
      <c r="D17" s="15">
        <v>3388.2735000000002</v>
      </c>
    </row>
    <row r="18" spans="1:4" x14ac:dyDescent="0.25">
      <c r="A18" s="2" t="s">
        <v>17</v>
      </c>
      <c r="B18" s="3"/>
      <c r="C18" s="7">
        <v>12</v>
      </c>
      <c r="D18" s="15">
        <v>6776.5470000000005</v>
      </c>
    </row>
    <row r="19" spans="1:4" x14ac:dyDescent="0.25">
      <c r="A19" s="2" t="s">
        <v>18</v>
      </c>
      <c r="B19" s="3"/>
      <c r="C19" s="7">
        <v>13</v>
      </c>
      <c r="D19" s="15">
        <v>196367.84106878308</v>
      </c>
    </row>
    <row r="20" spans="1:4" x14ac:dyDescent="0.25">
      <c r="A20" s="29" t="s">
        <v>19</v>
      </c>
      <c r="B20" s="4" t="s">
        <v>20</v>
      </c>
      <c r="C20" s="7">
        <v>14</v>
      </c>
      <c r="D20" s="15">
        <v>0</v>
      </c>
    </row>
    <row r="21" spans="1:4" x14ac:dyDescent="0.25">
      <c r="A21" s="29"/>
      <c r="B21" s="4" t="s">
        <v>21</v>
      </c>
      <c r="C21" s="7">
        <v>15</v>
      </c>
      <c r="D21" s="15">
        <v>144967.07999999999</v>
      </c>
    </row>
    <row r="22" spans="1:4" x14ac:dyDescent="0.25">
      <c r="A22" s="29"/>
      <c r="B22" s="4" t="s">
        <v>22</v>
      </c>
      <c r="C22" s="7">
        <v>16</v>
      </c>
      <c r="D22" s="15">
        <v>25850.380000000005</v>
      </c>
    </row>
    <row r="23" spans="1:4" x14ac:dyDescent="0.25">
      <c r="A23" s="29" t="s">
        <v>23</v>
      </c>
      <c r="B23" s="4" t="s">
        <v>24</v>
      </c>
      <c r="C23" s="7">
        <v>17</v>
      </c>
      <c r="D23" s="15">
        <v>12745.509333333332</v>
      </c>
    </row>
    <row r="24" spans="1:4" x14ac:dyDescent="0.25">
      <c r="A24" s="29"/>
      <c r="B24" s="4" t="s">
        <v>25</v>
      </c>
      <c r="C24" s="7">
        <v>18</v>
      </c>
      <c r="D24" s="15">
        <v>69121.480056211629</v>
      </c>
    </row>
    <row r="25" spans="1:4" x14ac:dyDescent="0.25">
      <c r="A25" s="29"/>
      <c r="B25" s="4" t="s">
        <v>26</v>
      </c>
      <c r="C25" s="7">
        <v>19</v>
      </c>
      <c r="D25" s="17">
        <v>0</v>
      </c>
    </row>
    <row r="26" spans="1:4" x14ac:dyDescent="0.25">
      <c r="A26" s="29" t="s">
        <v>27</v>
      </c>
      <c r="B26" s="4" t="s">
        <v>28</v>
      </c>
      <c r="C26" s="7">
        <v>20</v>
      </c>
      <c r="D26" s="15">
        <v>21229.86</v>
      </c>
    </row>
    <row r="27" spans="1:4" x14ac:dyDescent="0.25">
      <c r="A27" s="29"/>
      <c r="B27" s="4" t="s">
        <v>29</v>
      </c>
      <c r="C27" s="7">
        <v>21</v>
      </c>
      <c r="D27" s="15">
        <v>11783.5</v>
      </c>
    </row>
    <row r="28" spans="1:4" x14ac:dyDescent="0.25">
      <c r="A28" s="2" t="s">
        <v>30</v>
      </c>
      <c r="B28" s="3"/>
      <c r="C28" s="7">
        <v>22</v>
      </c>
      <c r="D28" s="17">
        <f>SUM(D16:D27)</f>
        <v>642025.953823408</v>
      </c>
    </row>
    <row r="29" spans="1:4" x14ac:dyDescent="0.25">
      <c r="A29" s="2" t="s">
        <v>31</v>
      </c>
      <c r="B29" s="3"/>
      <c r="C29" s="7">
        <v>23</v>
      </c>
      <c r="D29" s="17">
        <v>122981</v>
      </c>
    </row>
    <row r="30" spans="1:4" x14ac:dyDescent="0.25">
      <c r="A30" s="2" t="s">
        <v>32</v>
      </c>
      <c r="B30" s="3"/>
      <c r="C30" s="7">
        <v>24</v>
      </c>
      <c r="D30" s="17">
        <v>330000</v>
      </c>
    </row>
    <row r="31" spans="1:4" x14ac:dyDescent="0.25">
      <c r="A31" s="2" t="s">
        <v>33</v>
      </c>
      <c r="B31" s="3"/>
      <c r="C31" s="7">
        <v>25</v>
      </c>
      <c r="D31" s="17">
        <f>+D29+D30</f>
        <v>452981</v>
      </c>
    </row>
    <row r="32" spans="1:4" x14ac:dyDescent="0.25">
      <c r="A32" s="22" t="s">
        <v>34</v>
      </c>
      <c r="B32" s="3"/>
      <c r="C32" s="7">
        <v>26</v>
      </c>
      <c r="D32" s="17">
        <f>+D31-D28</f>
        <v>-189044.953823408</v>
      </c>
    </row>
    <row r="33" spans="1:4" x14ac:dyDescent="0.25">
      <c r="A33" s="2" t="s">
        <v>35</v>
      </c>
      <c r="B33" s="3"/>
      <c r="C33" s="7">
        <v>27</v>
      </c>
      <c r="D33" s="17"/>
    </row>
    <row r="34" spans="1:4" x14ac:dyDescent="0.25">
      <c r="A34" s="2" t="s">
        <v>36</v>
      </c>
      <c r="B34" s="3"/>
      <c r="C34" s="7">
        <v>28</v>
      </c>
      <c r="D34" s="17"/>
    </row>
    <row r="35" spans="1:4" x14ac:dyDescent="0.25">
      <c r="A35" s="2" t="s">
        <v>37</v>
      </c>
      <c r="B35" s="3"/>
      <c r="C35" s="7">
        <v>29</v>
      </c>
      <c r="D35" s="17">
        <f>+D32-D34-D33</f>
        <v>-189044.953823408</v>
      </c>
    </row>
    <row r="36" spans="1:4" ht="15.75" thickBot="1" x14ac:dyDescent="0.3">
      <c r="A36" s="2" t="s">
        <v>38</v>
      </c>
      <c r="B36" s="3"/>
      <c r="C36" s="7">
        <v>30</v>
      </c>
      <c r="D36" s="16" t="s">
        <v>39</v>
      </c>
    </row>
    <row r="37" spans="1:4" x14ac:dyDescent="0.25">
      <c r="C37" s="1"/>
    </row>
    <row r="38" spans="1:4" ht="29.45" customHeight="1" thickBot="1" x14ac:dyDescent="0.3">
      <c r="C38" s="1"/>
      <c r="D38" s="25" t="s">
        <v>40</v>
      </c>
    </row>
    <row r="39" spans="1:4" ht="15.75" thickBot="1" x14ac:dyDescent="0.3">
      <c r="A39" s="2" t="s">
        <v>41</v>
      </c>
      <c r="B39" s="3"/>
      <c r="C39" s="7">
        <v>32</v>
      </c>
      <c r="D39" s="26" t="s">
        <v>42</v>
      </c>
    </row>
    <row r="40" spans="1:4" x14ac:dyDescent="0.25">
      <c r="C40" s="1"/>
    </row>
    <row r="41" spans="1:4" ht="15.75" thickBot="1" x14ac:dyDescent="0.3">
      <c r="C41" s="1"/>
    </row>
    <row r="42" spans="1:4" ht="45.75" thickBot="1" x14ac:dyDescent="0.3">
      <c r="A42" s="11" t="s">
        <v>43</v>
      </c>
      <c r="B42" s="10" t="s">
        <v>44</v>
      </c>
      <c r="C42" s="1"/>
      <c r="D42" s="6" t="s">
        <v>12</v>
      </c>
    </row>
    <row r="43" spans="1:4" x14ac:dyDescent="0.25">
      <c r="C43" s="1"/>
      <c r="D43" s="5" t="s">
        <v>13</v>
      </c>
    </row>
    <row r="44" spans="1:4" ht="15.75" thickBot="1" x14ac:dyDescent="0.3">
      <c r="C44" s="7" t="s">
        <v>14</v>
      </c>
      <c r="D44" s="8">
        <v>3</v>
      </c>
    </row>
    <row r="45" spans="1:4" x14ac:dyDescent="0.25">
      <c r="A45" s="2" t="s">
        <v>45</v>
      </c>
      <c r="B45" s="3"/>
      <c r="C45" s="7">
        <v>33</v>
      </c>
      <c r="D45" s="18">
        <f>274.99+280.51</f>
        <v>555.5</v>
      </c>
    </row>
    <row r="46" spans="1:4" x14ac:dyDescent="0.25">
      <c r="A46" s="2" t="s">
        <v>46</v>
      </c>
      <c r="B46" s="3"/>
      <c r="C46" s="7">
        <v>34</v>
      </c>
      <c r="D46" s="19">
        <v>1668</v>
      </c>
    </row>
    <row r="47" spans="1:4" x14ac:dyDescent="0.25">
      <c r="A47" s="2" t="s">
        <v>47</v>
      </c>
      <c r="B47" s="3"/>
      <c r="C47" s="7">
        <v>35</v>
      </c>
      <c r="D47" s="19">
        <v>339</v>
      </c>
    </row>
    <row r="48" spans="1:4" x14ac:dyDescent="0.25">
      <c r="A48" s="2" t="s">
        <v>48</v>
      </c>
      <c r="B48" s="3"/>
      <c r="C48" s="7">
        <v>36</v>
      </c>
      <c r="D48" s="19">
        <v>23.245000000000001</v>
      </c>
    </row>
    <row r="49" spans="1:4" x14ac:dyDescent="0.25">
      <c r="A49" s="2" t="s">
        <v>49</v>
      </c>
      <c r="B49" s="3"/>
      <c r="C49" s="7">
        <v>37</v>
      </c>
      <c r="D49" s="19">
        <v>15</v>
      </c>
    </row>
    <row r="50" spans="1:4" ht="15.75" thickBot="1" x14ac:dyDescent="0.3">
      <c r="A50" s="2" t="s">
        <v>50</v>
      </c>
      <c r="B50" s="3"/>
      <c r="C50" s="7">
        <v>38</v>
      </c>
      <c r="D50" s="21">
        <v>30</v>
      </c>
    </row>
    <row r="52" spans="1:4" ht="34.9" customHeight="1" thickBot="1" x14ac:dyDescent="0.3">
      <c r="C52" s="1"/>
      <c r="D52" s="25" t="s">
        <v>40</v>
      </c>
    </row>
    <row r="53" spans="1:4" x14ac:dyDescent="0.25">
      <c r="A53" s="2" t="s">
        <v>51</v>
      </c>
      <c r="B53" s="3"/>
      <c r="C53" s="7">
        <v>43</v>
      </c>
      <c r="D53" s="27" t="s">
        <v>42</v>
      </c>
    </row>
    <row r="54" spans="1:4" ht="15.75" thickBot="1" x14ac:dyDescent="0.3">
      <c r="A54" s="2" t="s">
        <v>52</v>
      </c>
      <c r="B54" s="3"/>
      <c r="C54" s="7">
        <v>44</v>
      </c>
      <c r="D54" s="28" t="s">
        <v>42</v>
      </c>
    </row>
    <row r="56" spans="1:4" x14ac:dyDescent="0.25">
      <c r="A56" s="31" t="s">
        <v>53</v>
      </c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</sheetData>
  <mergeCells count="5">
    <mergeCell ref="A20:A22"/>
    <mergeCell ref="A23:A25"/>
    <mergeCell ref="A26:A27"/>
    <mergeCell ref="A1:D1"/>
    <mergeCell ref="A56:D58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opLeftCell="A31" workbookViewId="0">
      <selection activeCell="D24" sqref="D24"/>
    </sheetView>
  </sheetViews>
  <sheetFormatPr defaultRowHeight="15" x14ac:dyDescent="0.25"/>
  <cols>
    <col min="1" max="1" width="17.7109375" customWidth="1"/>
    <col min="2" max="2" width="22.7109375" customWidth="1"/>
    <col min="3" max="3" width="8.140625" customWidth="1"/>
    <col min="4" max="4" width="16.28515625" customWidth="1"/>
  </cols>
  <sheetData>
    <row r="1" spans="1:4" ht="17.25" x14ac:dyDescent="0.3">
      <c r="A1" s="30" t="s">
        <v>0</v>
      </c>
      <c r="B1" s="30"/>
      <c r="C1" s="30"/>
      <c r="D1" s="30"/>
    </row>
    <row r="2" spans="1:4" ht="17.25" x14ac:dyDescent="0.3">
      <c r="A2" s="13" t="s">
        <v>1</v>
      </c>
      <c r="B2" s="13"/>
      <c r="C2" s="13"/>
      <c r="D2" s="13"/>
    </row>
    <row r="4" spans="1:4" x14ac:dyDescent="0.25">
      <c r="A4" t="s">
        <v>2</v>
      </c>
      <c r="B4" s="23" t="s">
        <v>56</v>
      </c>
    </row>
    <row r="5" spans="1:4" x14ac:dyDescent="0.25">
      <c r="B5" s="9"/>
    </row>
    <row r="6" spans="1:4" x14ac:dyDescent="0.25">
      <c r="B6" s="9"/>
    </row>
    <row r="7" spans="1:4" x14ac:dyDescent="0.25">
      <c r="B7" s="9"/>
    </row>
    <row r="8" spans="1:4" x14ac:dyDescent="0.25">
      <c r="A8" t="s">
        <v>4</v>
      </c>
      <c r="B8" s="9" t="s">
        <v>5</v>
      </c>
    </row>
    <row r="9" spans="1:4" x14ac:dyDescent="0.25">
      <c r="A9" t="s">
        <v>6</v>
      </c>
      <c r="B9" s="9" t="s">
        <v>7</v>
      </c>
    </row>
    <row r="10" spans="1:4" x14ac:dyDescent="0.25">
      <c r="A10" t="s">
        <v>8</v>
      </c>
      <c r="B10" s="12">
        <v>35796251</v>
      </c>
    </row>
    <row r="11" spans="1:4" x14ac:dyDescent="0.25">
      <c r="B11" s="9"/>
      <c r="D11" s="1" t="s">
        <v>57</v>
      </c>
    </row>
    <row r="12" spans="1:4" ht="15.75" thickBot="1" x14ac:dyDescent="0.3"/>
    <row r="13" spans="1:4" ht="45.75" thickBot="1" x14ac:dyDescent="0.3">
      <c r="A13" s="11" t="s">
        <v>10</v>
      </c>
      <c r="B13" s="10" t="s">
        <v>11</v>
      </c>
      <c r="D13" s="6" t="s">
        <v>12</v>
      </c>
    </row>
    <row r="14" spans="1:4" x14ac:dyDescent="0.25">
      <c r="D14" s="5" t="s">
        <v>13</v>
      </c>
    </row>
    <row r="15" spans="1:4" ht="15.75" thickBot="1" x14ac:dyDescent="0.3">
      <c r="C15" s="7" t="s">
        <v>14</v>
      </c>
      <c r="D15" s="8">
        <v>3</v>
      </c>
    </row>
    <row r="16" spans="1:4" x14ac:dyDescent="0.25">
      <c r="A16" s="2" t="s">
        <v>15</v>
      </c>
      <c r="B16" s="3"/>
      <c r="C16" s="7">
        <v>10</v>
      </c>
      <c r="D16" s="14">
        <v>448455.94984296738</v>
      </c>
    </row>
    <row r="17" spans="1:4" x14ac:dyDescent="0.25">
      <c r="A17" s="2" t="s">
        <v>16</v>
      </c>
      <c r="B17" s="3"/>
      <c r="C17" s="7">
        <v>11</v>
      </c>
      <c r="D17" s="15">
        <v>10795.629757500001</v>
      </c>
    </row>
    <row r="18" spans="1:4" x14ac:dyDescent="0.25">
      <c r="A18" s="2" t="s">
        <v>17</v>
      </c>
      <c r="B18" s="3"/>
      <c r="C18" s="7">
        <v>12</v>
      </c>
      <c r="D18" s="17">
        <v>14394.173010000006</v>
      </c>
    </row>
    <row r="19" spans="1:4" x14ac:dyDescent="0.25">
      <c r="A19" s="2" t="s">
        <v>18</v>
      </c>
      <c r="B19" s="3"/>
      <c r="C19" s="7">
        <v>13</v>
      </c>
      <c r="D19" s="17">
        <v>432295.01</v>
      </c>
    </row>
    <row r="20" spans="1:4" x14ac:dyDescent="0.25">
      <c r="A20" s="29" t="s">
        <v>19</v>
      </c>
      <c r="B20" s="4" t="s">
        <v>20</v>
      </c>
      <c r="C20" s="7">
        <v>14</v>
      </c>
      <c r="D20" s="17">
        <v>30416.400000000001</v>
      </c>
    </row>
    <row r="21" spans="1:4" x14ac:dyDescent="0.25">
      <c r="A21" s="29"/>
      <c r="B21" s="4" t="s">
        <v>21</v>
      </c>
      <c r="C21" s="7">
        <v>15</v>
      </c>
      <c r="D21" s="17">
        <v>293483.59999999998</v>
      </c>
    </row>
    <row r="22" spans="1:4" x14ac:dyDescent="0.25">
      <c r="A22" s="29"/>
      <c r="B22" s="4" t="s">
        <v>22</v>
      </c>
      <c r="C22" s="7">
        <v>16</v>
      </c>
      <c r="D22" s="17">
        <v>108524.67</v>
      </c>
    </row>
    <row r="23" spans="1:4" x14ac:dyDescent="0.25">
      <c r="A23" s="29" t="s">
        <v>23</v>
      </c>
      <c r="B23" s="4" t="s">
        <v>24</v>
      </c>
      <c r="C23" s="7">
        <v>17</v>
      </c>
      <c r="D23" s="15">
        <v>28005.119999999992</v>
      </c>
    </row>
    <row r="24" spans="1:4" x14ac:dyDescent="0.25">
      <c r="A24" s="29"/>
      <c r="B24" s="4" t="s">
        <v>25</v>
      </c>
      <c r="C24" s="7">
        <v>18</v>
      </c>
      <c r="D24" s="15">
        <v>147925.20000000001</v>
      </c>
    </row>
    <row r="25" spans="1:4" x14ac:dyDescent="0.25">
      <c r="A25" s="29"/>
      <c r="B25" s="4" t="s">
        <v>26</v>
      </c>
      <c r="C25" s="7">
        <v>19</v>
      </c>
      <c r="D25" s="17">
        <v>11491.200000000003</v>
      </c>
    </row>
    <row r="26" spans="1:4" x14ac:dyDescent="0.25">
      <c r="A26" s="29" t="s">
        <v>27</v>
      </c>
      <c r="B26" s="4" t="s">
        <v>28</v>
      </c>
      <c r="C26" s="7">
        <v>20</v>
      </c>
      <c r="D26" s="15">
        <v>76204.28</v>
      </c>
    </row>
    <row r="27" spans="1:4" x14ac:dyDescent="0.25">
      <c r="A27" s="29"/>
      <c r="B27" s="4" t="s">
        <v>29</v>
      </c>
      <c r="C27" s="7">
        <v>21</v>
      </c>
      <c r="D27" s="15">
        <v>29655.380000000005</v>
      </c>
    </row>
    <row r="28" spans="1:4" x14ac:dyDescent="0.25">
      <c r="A28" s="2" t="s">
        <v>30</v>
      </c>
      <c r="B28" s="3"/>
      <c r="C28" s="7">
        <v>22</v>
      </c>
      <c r="D28" s="17">
        <f>SUM(D16:D27)</f>
        <v>1631646.6126104672</v>
      </c>
    </row>
    <row r="29" spans="1:4" x14ac:dyDescent="0.25">
      <c r="A29" s="2" t="s">
        <v>31</v>
      </c>
      <c r="B29" s="3"/>
      <c r="C29" s="7">
        <v>23</v>
      </c>
      <c r="D29" s="17">
        <v>369598</v>
      </c>
    </row>
    <row r="30" spans="1:4" x14ac:dyDescent="0.25">
      <c r="A30" s="2" t="s">
        <v>32</v>
      </c>
      <c r="B30" s="3"/>
      <c r="C30" s="7">
        <v>24</v>
      </c>
      <c r="D30" s="17">
        <v>540000</v>
      </c>
    </row>
    <row r="31" spans="1:4" x14ac:dyDescent="0.25">
      <c r="A31" s="2" t="s">
        <v>33</v>
      </c>
      <c r="B31" s="3"/>
      <c r="C31" s="7">
        <v>25</v>
      </c>
      <c r="D31" s="17">
        <f>+D29+D30</f>
        <v>909598</v>
      </c>
    </row>
    <row r="32" spans="1:4" x14ac:dyDescent="0.25">
      <c r="A32" s="22" t="s">
        <v>34</v>
      </c>
      <c r="B32" s="3"/>
      <c r="C32" s="7">
        <v>26</v>
      </c>
      <c r="D32" s="17">
        <f>+D31-D28</f>
        <v>-722048.61261046724</v>
      </c>
    </row>
    <row r="33" spans="1:4" x14ac:dyDescent="0.25">
      <c r="A33" s="2" t="s">
        <v>35</v>
      </c>
      <c r="B33" s="3"/>
      <c r="C33" s="7">
        <v>27</v>
      </c>
      <c r="D33" s="17"/>
    </row>
    <row r="34" spans="1:4" x14ac:dyDescent="0.25">
      <c r="A34" s="2" t="s">
        <v>36</v>
      </c>
      <c r="B34" s="3"/>
      <c r="C34" s="7">
        <v>28</v>
      </c>
      <c r="D34" s="17"/>
    </row>
    <row r="35" spans="1:4" x14ac:dyDescent="0.25">
      <c r="A35" s="2" t="s">
        <v>37</v>
      </c>
      <c r="B35" s="3"/>
      <c r="C35" s="7">
        <v>29</v>
      </c>
      <c r="D35" s="17">
        <f>+D32-D34-D33</f>
        <v>-722048.61261046724</v>
      </c>
    </row>
    <row r="36" spans="1:4" ht="15.75" thickBot="1" x14ac:dyDescent="0.3">
      <c r="A36" s="2" t="s">
        <v>38</v>
      </c>
      <c r="B36" s="3"/>
      <c r="C36" s="7">
        <v>30</v>
      </c>
      <c r="D36" s="16" t="s">
        <v>39</v>
      </c>
    </row>
    <row r="37" spans="1:4" x14ac:dyDescent="0.25">
      <c r="C37" s="1"/>
    </row>
    <row r="38" spans="1:4" ht="34.9" customHeight="1" thickBot="1" x14ac:dyDescent="0.3">
      <c r="C38" s="1"/>
      <c r="D38" s="25" t="s">
        <v>40</v>
      </c>
    </row>
    <row r="39" spans="1:4" ht="15.75" thickBot="1" x14ac:dyDescent="0.3">
      <c r="A39" s="2" t="s">
        <v>41</v>
      </c>
      <c r="B39" s="3"/>
      <c r="C39" s="7">
        <v>32</v>
      </c>
      <c r="D39" s="26" t="s">
        <v>42</v>
      </c>
    </row>
    <row r="40" spans="1:4" x14ac:dyDescent="0.25">
      <c r="C40" s="1"/>
    </row>
    <row r="41" spans="1:4" ht="15.75" thickBot="1" x14ac:dyDescent="0.3">
      <c r="C41" s="1"/>
    </row>
    <row r="42" spans="1:4" ht="45.75" thickBot="1" x14ac:dyDescent="0.3">
      <c r="A42" s="11" t="s">
        <v>43</v>
      </c>
      <c r="B42" s="10" t="s">
        <v>44</v>
      </c>
      <c r="C42" s="1"/>
      <c r="D42" s="6" t="s">
        <v>12</v>
      </c>
    </row>
    <row r="43" spans="1:4" x14ac:dyDescent="0.25">
      <c r="C43" s="1"/>
      <c r="D43" s="5" t="s">
        <v>13</v>
      </c>
    </row>
    <row r="44" spans="1:4" ht="15.75" thickBot="1" x14ac:dyDescent="0.3">
      <c r="C44" s="7" t="s">
        <v>14</v>
      </c>
      <c r="D44" s="8">
        <v>3</v>
      </c>
    </row>
    <row r="45" spans="1:4" x14ac:dyDescent="0.25">
      <c r="A45" s="2" t="s">
        <v>45</v>
      </c>
      <c r="B45" s="3"/>
      <c r="C45" s="7">
        <v>33</v>
      </c>
      <c r="D45" s="18">
        <v>1401</v>
      </c>
    </row>
    <row r="46" spans="1:4" x14ac:dyDescent="0.25">
      <c r="A46" s="2" t="s">
        <v>46</v>
      </c>
      <c r="B46" s="3"/>
      <c r="C46" s="7">
        <v>34</v>
      </c>
      <c r="D46" s="19">
        <v>4203</v>
      </c>
    </row>
    <row r="47" spans="1:4" x14ac:dyDescent="0.25">
      <c r="A47" s="2" t="s">
        <v>47</v>
      </c>
      <c r="B47" s="3"/>
      <c r="C47" s="7">
        <v>35</v>
      </c>
      <c r="D47" s="19">
        <v>649.79999999999995</v>
      </c>
    </row>
    <row r="48" spans="1:4" x14ac:dyDescent="0.25">
      <c r="A48" s="2" t="s">
        <v>48</v>
      </c>
      <c r="B48" s="3"/>
      <c r="C48" s="7">
        <v>36</v>
      </c>
      <c r="D48" s="19">
        <v>44.502000000000002</v>
      </c>
    </row>
    <row r="49" spans="1:4" x14ac:dyDescent="0.25">
      <c r="A49" s="2" t="s">
        <v>49</v>
      </c>
      <c r="B49" s="3"/>
      <c r="C49" s="7">
        <v>37</v>
      </c>
      <c r="D49" s="19">
        <v>16</v>
      </c>
    </row>
    <row r="50" spans="1:4" ht="15.75" thickBot="1" x14ac:dyDescent="0.3">
      <c r="A50" s="2" t="s">
        <v>50</v>
      </c>
      <c r="B50" s="3"/>
      <c r="C50" s="7">
        <v>38</v>
      </c>
      <c r="D50" s="21">
        <v>30</v>
      </c>
    </row>
    <row r="52" spans="1:4" ht="33.6" customHeight="1" thickBot="1" x14ac:dyDescent="0.3">
      <c r="C52" s="1"/>
      <c r="D52" s="25" t="s">
        <v>40</v>
      </c>
    </row>
    <row r="53" spans="1:4" x14ac:dyDescent="0.25">
      <c r="A53" s="2" t="s">
        <v>51</v>
      </c>
      <c r="B53" s="3"/>
      <c r="C53" s="7">
        <v>43</v>
      </c>
      <c r="D53" s="27" t="s">
        <v>42</v>
      </c>
    </row>
    <row r="54" spans="1:4" ht="15.75" thickBot="1" x14ac:dyDescent="0.3">
      <c r="A54" s="2" t="s">
        <v>52</v>
      </c>
      <c r="B54" s="3"/>
      <c r="C54" s="7">
        <v>44</v>
      </c>
      <c r="D54" s="28" t="s">
        <v>42</v>
      </c>
    </row>
    <row r="56" spans="1:4" x14ac:dyDescent="0.25">
      <c r="A56" s="31" t="s">
        <v>53</v>
      </c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</sheetData>
  <mergeCells count="5">
    <mergeCell ref="A20:A22"/>
    <mergeCell ref="A23:A25"/>
    <mergeCell ref="A26:A27"/>
    <mergeCell ref="A1:D1"/>
    <mergeCell ref="A56:D58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G49" sqref="G49"/>
    </sheetView>
  </sheetViews>
  <sheetFormatPr defaultRowHeight="15" x14ac:dyDescent="0.25"/>
  <cols>
    <col min="1" max="1" width="17.7109375" customWidth="1"/>
    <col min="2" max="2" width="22.7109375" customWidth="1"/>
    <col min="3" max="3" width="8.140625" customWidth="1"/>
    <col min="4" max="4" width="16.28515625" customWidth="1"/>
  </cols>
  <sheetData>
    <row r="1" spans="1:4" ht="17.25" x14ac:dyDescent="0.3">
      <c r="A1" s="30" t="s">
        <v>0</v>
      </c>
      <c r="B1" s="30"/>
      <c r="C1" s="30"/>
      <c r="D1" s="30"/>
    </row>
    <row r="2" spans="1:4" ht="17.25" x14ac:dyDescent="0.3">
      <c r="A2" s="13" t="s">
        <v>1</v>
      </c>
      <c r="B2" s="13"/>
      <c r="C2" s="13"/>
      <c r="D2" s="13"/>
    </row>
    <row r="4" spans="1:4" x14ac:dyDescent="0.25">
      <c r="A4" t="s">
        <v>2</v>
      </c>
      <c r="B4" s="23" t="s">
        <v>58</v>
      </c>
    </row>
    <row r="5" spans="1:4" x14ac:dyDescent="0.25">
      <c r="B5" s="9"/>
    </row>
    <row r="6" spans="1:4" x14ac:dyDescent="0.25">
      <c r="B6" s="9"/>
    </row>
    <row r="7" spans="1:4" x14ac:dyDescent="0.25">
      <c r="B7" s="9"/>
    </row>
    <row r="8" spans="1:4" x14ac:dyDescent="0.25">
      <c r="A8" t="s">
        <v>4</v>
      </c>
      <c r="B8" s="9" t="s">
        <v>5</v>
      </c>
    </row>
    <row r="9" spans="1:4" x14ac:dyDescent="0.25">
      <c r="A9" t="s">
        <v>6</v>
      </c>
      <c r="B9" s="9" t="s">
        <v>7</v>
      </c>
    </row>
    <row r="10" spans="1:4" x14ac:dyDescent="0.25">
      <c r="A10" t="s">
        <v>8</v>
      </c>
      <c r="B10" s="12">
        <v>35796251</v>
      </c>
    </row>
    <row r="11" spans="1:4" x14ac:dyDescent="0.25">
      <c r="B11" s="9"/>
      <c r="D11" s="1" t="s">
        <v>59</v>
      </c>
    </row>
    <row r="12" spans="1:4" ht="15.75" thickBot="1" x14ac:dyDescent="0.3"/>
    <row r="13" spans="1:4" ht="45.75" thickBot="1" x14ac:dyDescent="0.3">
      <c r="A13" s="11" t="s">
        <v>10</v>
      </c>
      <c r="B13" s="10" t="s">
        <v>11</v>
      </c>
      <c r="D13" s="6" t="s">
        <v>12</v>
      </c>
    </row>
    <row r="14" spans="1:4" x14ac:dyDescent="0.25">
      <c r="D14" s="5" t="s">
        <v>13</v>
      </c>
    </row>
    <row r="15" spans="1:4" ht="15.75" thickBot="1" x14ac:dyDescent="0.3">
      <c r="C15" s="7" t="s">
        <v>14</v>
      </c>
      <c r="D15" s="8">
        <v>3</v>
      </c>
    </row>
    <row r="16" spans="1:4" x14ac:dyDescent="0.25">
      <c r="A16" s="2" t="s">
        <v>15</v>
      </c>
      <c r="B16" s="3"/>
      <c r="C16" s="7">
        <v>10</v>
      </c>
      <c r="D16" s="14">
        <v>395538.15</v>
      </c>
    </row>
    <row r="17" spans="1:4" x14ac:dyDescent="0.25">
      <c r="A17" s="2" t="s">
        <v>16</v>
      </c>
      <c r="B17" s="3"/>
      <c r="C17" s="7">
        <v>11</v>
      </c>
      <c r="D17" s="15">
        <v>11875.19</v>
      </c>
    </row>
    <row r="18" spans="1:4" x14ac:dyDescent="0.25">
      <c r="A18" s="2" t="s">
        <v>17</v>
      </c>
      <c r="B18" s="3"/>
      <c r="C18" s="7">
        <v>12</v>
      </c>
      <c r="D18" s="17">
        <v>16553.3</v>
      </c>
    </row>
    <row r="19" spans="1:4" x14ac:dyDescent="0.25">
      <c r="A19" s="2" t="s">
        <v>18</v>
      </c>
      <c r="B19" s="3"/>
      <c r="C19" s="7">
        <v>13</v>
      </c>
      <c r="D19" s="17">
        <v>445263.86</v>
      </c>
    </row>
    <row r="20" spans="1:4" x14ac:dyDescent="0.25">
      <c r="A20" s="29" t="s">
        <v>19</v>
      </c>
      <c r="B20" s="4" t="s">
        <v>20</v>
      </c>
      <c r="C20" s="7">
        <v>14</v>
      </c>
      <c r="D20" s="17">
        <v>0</v>
      </c>
    </row>
    <row r="21" spans="1:4" x14ac:dyDescent="0.25">
      <c r="A21" s="29"/>
      <c r="B21" s="4" t="s">
        <v>21</v>
      </c>
      <c r="C21" s="7">
        <v>15</v>
      </c>
      <c r="D21" s="17">
        <v>333617</v>
      </c>
    </row>
    <row r="22" spans="1:4" x14ac:dyDescent="0.25">
      <c r="A22" s="29"/>
      <c r="B22" s="4" t="s">
        <v>22</v>
      </c>
      <c r="C22" s="7">
        <v>16</v>
      </c>
      <c r="D22" s="17">
        <v>113950.9</v>
      </c>
    </row>
    <row r="23" spans="1:4" x14ac:dyDescent="0.25">
      <c r="A23" s="29" t="s">
        <v>23</v>
      </c>
      <c r="B23" s="4" t="s">
        <v>24</v>
      </c>
      <c r="C23" s="7">
        <v>17</v>
      </c>
      <c r="D23" s="15">
        <v>29405.38</v>
      </c>
    </row>
    <row r="24" spans="1:4" x14ac:dyDescent="0.25">
      <c r="A24" s="29"/>
      <c r="B24" s="4" t="s">
        <v>25</v>
      </c>
      <c r="C24" s="7">
        <v>18</v>
      </c>
      <c r="D24" s="15">
        <v>156732.88</v>
      </c>
    </row>
    <row r="25" spans="1:4" x14ac:dyDescent="0.25">
      <c r="A25" s="29"/>
      <c r="B25" s="4" t="s">
        <v>26</v>
      </c>
      <c r="C25" s="7">
        <v>19</v>
      </c>
      <c r="D25" s="17">
        <v>12065.760000000004</v>
      </c>
    </row>
    <row r="26" spans="1:4" x14ac:dyDescent="0.25">
      <c r="A26" s="29" t="s">
        <v>27</v>
      </c>
      <c r="B26" s="4" t="s">
        <v>28</v>
      </c>
      <c r="C26" s="7">
        <v>20</v>
      </c>
      <c r="D26" s="15">
        <v>80014.490000000005</v>
      </c>
    </row>
    <row r="27" spans="1:4" x14ac:dyDescent="0.25">
      <c r="A27" s="29"/>
      <c r="B27" s="4" t="s">
        <v>29</v>
      </c>
      <c r="C27" s="7">
        <v>21</v>
      </c>
      <c r="D27" s="15">
        <v>31138.15</v>
      </c>
    </row>
    <row r="28" spans="1:4" x14ac:dyDescent="0.25">
      <c r="A28" s="2" t="s">
        <v>30</v>
      </c>
      <c r="B28" s="3"/>
      <c r="C28" s="7">
        <v>22</v>
      </c>
      <c r="D28" s="17">
        <f>SUM(D16:D27)</f>
        <v>1626155.0599999996</v>
      </c>
    </row>
    <row r="29" spans="1:4" x14ac:dyDescent="0.25">
      <c r="A29" s="2" t="s">
        <v>31</v>
      </c>
      <c r="B29" s="3"/>
      <c r="C29" s="7">
        <v>23</v>
      </c>
      <c r="D29" s="17">
        <v>328897.33</v>
      </c>
    </row>
    <row r="30" spans="1:4" x14ac:dyDescent="0.25">
      <c r="A30" s="2" t="s">
        <v>32</v>
      </c>
      <c r="B30" s="3"/>
      <c r="C30" s="7">
        <v>24</v>
      </c>
      <c r="D30" s="17">
        <v>610000</v>
      </c>
    </row>
    <row r="31" spans="1:4" x14ac:dyDescent="0.25">
      <c r="A31" s="2" t="s">
        <v>33</v>
      </c>
      <c r="B31" s="3"/>
      <c r="C31" s="7">
        <v>25</v>
      </c>
      <c r="D31" s="17">
        <f>+D29+D30</f>
        <v>938897.33000000007</v>
      </c>
    </row>
    <row r="32" spans="1:4" x14ac:dyDescent="0.25">
      <c r="A32" s="22" t="s">
        <v>34</v>
      </c>
      <c r="B32" s="3"/>
      <c r="C32" s="7">
        <v>26</v>
      </c>
      <c r="D32" s="17">
        <f>+D31-D28</f>
        <v>-687257.72999999952</v>
      </c>
    </row>
    <row r="33" spans="1:4" x14ac:dyDescent="0.25">
      <c r="A33" s="2" t="s">
        <v>35</v>
      </c>
      <c r="B33" s="3"/>
      <c r="C33" s="7">
        <v>27</v>
      </c>
      <c r="D33" s="17"/>
    </row>
    <row r="34" spans="1:4" x14ac:dyDescent="0.25">
      <c r="A34" s="2" t="s">
        <v>36</v>
      </c>
      <c r="B34" s="3"/>
      <c r="C34" s="7">
        <v>28</v>
      </c>
      <c r="D34" s="17"/>
    </row>
    <row r="35" spans="1:4" x14ac:dyDescent="0.25">
      <c r="A35" s="2" t="s">
        <v>37</v>
      </c>
      <c r="B35" s="3"/>
      <c r="C35" s="7">
        <v>29</v>
      </c>
      <c r="D35" s="17">
        <f>+D32-D34-D33</f>
        <v>-687257.72999999952</v>
      </c>
    </row>
    <row r="36" spans="1:4" ht="15.75" thickBot="1" x14ac:dyDescent="0.3">
      <c r="A36" s="2" t="s">
        <v>38</v>
      </c>
      <c r="B36" s="3"/>
      <c r="C36" s="7">
        <v>30</v>
      </c>
      <c r="D36" s="16" t="s">
        <v>39</v>
      </c>
    </row>
    <row r="37" spans="1:4" x14ac:dyDescent="0.25">
      <c r="C37" s="1"/>
    </row>
    <row r="38" spans="1:4" ht="34.9" customHeight="1" thickBot="1" x14ac:dyDescent="0.3">
      <c r="C38" s="1"/>
      <c r="D38" s="25" t="s">
        <v>40</v>
      </c>
    </row>
    <row r="39" spans="1:4" ht="15.75" thickBot="1" x14ac:dyDescent="0.3">
      <c r="A39" s="2" t="s">
        <v>41</v>
      </c>
      <c r="B39" s="3"/>
      <c r="C39" s="7">
        <v>32</v>
      </c>
      <c r="D39" s="26" t="s">
        <v>42</v>
      </c>
    </row>
    <row r="40" spans="1:4" x14ac:dyDescent="0.25">
      <c r="C40" s="1"/>
    </row>
    <row r="41" spans="1:4" ht="15.75" thickBot="1" x14ac:dyDescent="0.3">
      <c r="C41" s="1"/>
    </row>
    <row r="42" spans="1:4" ht="45.75" thickBot="1" x14ac:dyDescent="0.3">
      <c r="A42" s="11" t="s">
        <v>43</v>
      </c>
      <c r="B42" s="10" t="s">
        <v>44</v>
      </c>
      <c r="C42" s="1"/>
      <c r="D42" s="6" t="s">
        <v>12</v>
      </c>
    </row>
    <row r="43" spans="1:4" x14ac:dyDescent="0.25">
      <c r="C43" s="1"/>
      <c r="D43" s="5" t="s">
        <v>13</v>
      </c>
    </row>
    <row r="44" spans="1:4" ht="15.75" thickBot="1" x14ac:dyDescent="0.3">
      <c r="C44" s="7" t="s">
        <v>14</v>
      </c>
      <c r="D44" s="8">
        <v>3</v>
      </c>
    </row>
    <row r="45" spans="1:4" x14ac:dyDescent="0.25">
      <c r="A45" s="2" t="s">
        <v>45</v>
      </c>
      <c r="B45" s="3"/>
      <c r="C45" s="7">
        <v>33</v>
      </c>
      <c r="D45" s="18">
        <v>1367.47</v>
      </c>
    </row>
    <row r="46" spans="1:4" x14ac:dyDescent="0.25">
      <c r="A46" s="2" t="s">
        <v>46</v>
      </c>
      <c r="B46" s="3"/>
      <c r="C46" s="7">
        <v>34</v>
      </c>
      <c r="D46" s="19">
        <v>4102.41</v>
      </c>
    </row>
    <row r="47" spans="1:4" x14ac:dyDescent="0.25">
      <c r="A47" s="2" t="s">
        <v>47</v>
      </c>
      <c r="B47" s="3"/>
      <c r="C47" s="7">
        <v>35</v>
      </c>
      <c r="D47" s="19">
        <v>636.77</v>
      </c>
    </row>
    <row r="48" spans="1:4" x14ac:dyDescent="0.25">
      <c r="A48" s="2" t="s">
        <v>48</v>
      </c>
      <c r="B48" s="3"/>
      <c r="C48" s="7">
        <v>36</v>
      </c>
      <c r="D48" s="19">
        <v>43.664228571428566</v>
      </c>
    </row>
    <row r="49" spans="1:4" x14ac:dyDescent="0.25">
      <c r="A49" s="2" t="s">
        <v>49</v>
      </c>
      <c r="B49" s="3"/>
      <c r="C49" s="7">
        <v>37</v>
      </c>
      <c r="D49" s="19">
        <v>16</v>
      </c>
    </row>
    <row r="50" spans="1:4" ht="15.75" thickBot="1" x14ac:dyDescent="0.3">
      <c r="A50" s="2" t="s">
        <v>50</v>
      </c>
      <c r="B50" s="3"/>
      <c r="C50" s="7">
        <v>38</v>
      </c>
      <c r="D50" s="21">
        <v>30</v>
      </c>
    </row>
    <row r="52" spans="1:4" ht="33.6" customHeight="1" thickBot="1" x14ac:dyDescent="0.3">
      <c r="C52" s="1"/>
      <c r="D52" s="25" t="s">
        <v>40</v>
      </c>
    </row>
    <row r="53" spans="1:4" x14ac:dyDescent="0.25">
      <c r="A53" s="2" t="s">
        <v>51</v>
      </c>
      <c r="B53" s="3"/>
      <c r="C53" s="7">
        <v>43</v>
      </c>
      <c r="D53" s="27" t="s">
        <v>42</v>
      </c>
    </row>
    <row r="54" spans="1:4" ht="15.75" thickBot="1" x14ac:dyDescent="0.3">
      <c r="A54" s="2" t="s">
        <v>52</v>
      </c>
      <c r="B54" s="3"/>
      <c r="C54" s="7">
        <v>44</v>
      </c>
      <c r="D54" s="28" t="s">
        <v>42</v>
      </c>
    </row>
    <row r="56" spans="1:4" x14ac:dyDescent="0.25">
      <c r="A56" s="31" t="s">
        <v>53</v>
      </c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</sheetData>
  <mergeCells count="5">
    <mergeCell ref="A1:D1"/>
    <mergeCell ref="A20:A22"/>
    <mergeCell ref="A23:A25"/>
    <mergeCell ref="A26:A27"/>
    <mergeCell ref="A56:D58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Rok 2021</vt:lpstr>
      <vt:lpstr>Rok 2021 01-06 Zmluva1</vt:lpstr>
      <vt:lpstr>Rok 2021 07-12 Zmluva2</vt:lpstr>
      <vt:lpstr>Rok 2022</vt:lpstr>
      <vt:lpstr>Rok 2023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Stasz</dc:creator>
  <cp:keywords/>
  <dc:description/>
  <cp:lastModifiedBy>Petra Tomašková</cp:lastModifiedBy>
  <cp:revision/>
  <dcterms:created xsi:type="dcterms:W3CDTF">2023-06-10T14:16:39Z</dcterms:created>
  <dcterms:modified xsi:type="dcterms:W3CDTF">2024-03-27T14:35:42Z</dcterms:modified>
  <cp:category/>
  <cp:contentStatus/>
</cp:coreProperties>
</file>